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L:\Disposition\Vorlagen\Dokumente freie MA\"/>
    </mc:Choice>
  </mc:AlternateContent>
  <xr:revisionPtr revIDLastSave="0" documentId="8_{530AE504-5796-484F-ADFD-D9DB20E9C878}" xr6:coauthVersionLast="47" xr6:coauthVersionMax="47" xr10:uidLastSave="{00000000-0000-0000-0000-000000000000}"/>
  <bookViews>
    <workbookView xWindow="34290" yWindow="-110" windowWidth="34620" windowHeight="13900" firstSheet="1" activeTab="1" xr2:uid="{00000000-000D-0000-FFFF-FFFF00000000}"/>
  </bookViews>
  <sheets>
    <sheet name="Antrag" sheetId="4" state="hidden" r:id="rId1"/>
    <sheet name="Formel" sheetId="1" r:id="rId2"/>
    <sheet name="Anlage" sheetId="2" r:id="rId3"/>
  </sheets>
  <definedNames>
    <definedName name="_xlnm.Print_Area" localSheetId="2">Anlage!$A$1:$G$33</definedName>
    <definedName name="_xlnm.Print_Area" localSheetId="0">Antrag!$A$1:$O$50</definedName>
    <definedName name="_xlnm.Print_Area" localSheetId="1">Formel!$A$1:$O$50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4" l="1"/>
  <c r="I28" i="4"/>
  <c r="H28" i="4"/>
  <c r="E41" i="4" s="1"/>
  <c r="D35" i="1" l="1"/>
  <c r="D34" i="1"/>
  <c r="L34" i="1" s="1"/>
  <c r="D33" i="1"/>
  <c r="D32" i="1"/>
  <c r="D31" i="1"/>
  <c r="L35" i="1"/>
  <c r="L32" i="1"/>
  <c r="E41" i="1" l="1"/>
  <c r="L33" i="1"/>
  <c r="L31" i="1"/>
  <c r="D31" i="4" l="1"/>
  <c r="L31" i="4"/>
  <c r="D32" i="4"/>
  <c r="L32" i="4"/>
  <c r="D33" i="4"/>
  <c r="L33" i="4"/>
  <c r="D34" i="4"/>
  <c r="L34" i="4"/>
  <c r="D35" i="4"/>
  <c r="L35" i="4"/>
  <c r="L36" i="4" l="1"/>
  <c r="L21" i="1"/>
  <c r="L26" i="1" l="1"/>
  <c r="L19" i="1"/>
  <c r="L40" i="1" l="1"/>
  <c r="L41" i="1"/>
  <c r="L20" i="1"/>
  <c r="L39" i="1"/>
  <c r="L38" i="1"/>
  <c r="L42" i="1"/>
  <c r="L43" i="1" l="1"/>
  <c r="L27" i="1"/>
  <c r="L36" i="1" l="1"/>
  <c r="L45" i="1" s="1"/>
  <c r="L47" i="1" s="1"/>
</calcChain>
</file>

<file path=xl/sharedStrings.xml><?xml version="1.0" encoding="utf-8"?>
<sst xmlns="http://schemas.openxmlformats.org/spreadsheetml/2006/main" count="203" uniqueCount="105">
  <si>
    <t>Dienstreiseantrag   -   MCS GmbH Sachsen-Anhalt</t>
  </si>
  <si>
    <t>Nr.:</t>
  </si>
  <si>
    <t xml:space="preserve">    / 105</t>
  </si>
  <si>
    <t>Kostenträger (P)        /     Kostenstelle (V)</t>
  </si>
  <si>
    <t>Vor- u. Zuname:</t>
  </si>
  <si>
    <t>Pers.-Nr.:</t>
  </si>
  <si>
    <t>Reisezweck:</t>
  </si>
  <si>
    <t>Reisestrecke:</t>
  </si>
  <si>
    <t xml:space="preserve">Reisebeginn    </t>
  </si>
  <si>
    <t>in:</t>
  </si>
  <si>
    <t>am:</t>
  </si>
  <si>
    <t>um:</t>
  </si>
  <si>
    <t>Reiseende</t>
  </si>
  <si>
    <t>Beförderungsmittel:</t>
  </si>
  <si>
    <t>Dienstwagen</t>
  </si>
  <si>
    <t xml:space="preserve"> AN - Kostenersatz Bahn</t>
  </si>
  <si>
    <t xml:space="preserve"> Privat-PKW</t>
  </si>
  <si>
    <t xml:space="preserve">       Bahn</t>
  </si>
  <si>
    <t>Flug</t>
  </si>
  <si>
    <t xml:space="preserve"> Mitfahrt mit / sonstiges:</t>
  </si>
  <si>
    <t>Datum / Unterschrift Antragsteller</t>
  </si>
  <si>
    <t>Dienstreise genehmigt - Datum / Unterschrift</t>
  </si>
  <si>
    <r>
      <t>Vorschuß</t>
    </r>
    <r>
      <rPr>
        <sz val="12"/>
        <rFont val="Arial"/>
        <family val="2"/>
      </rPr>
      <t xml:space="preserve"> in €:</t>
    </r>
  </si>
  <si>
    <t xml:space="preserve">   Vorschuß genehmigt:</t>
  </si>
  <si>
    <t>Abrechnung</t>
  </si>
  <si>
    <t>(Belege sind im Original beizufügen)</t>
  </si>
  <si>
    <t>EURO</t>
  </si>
  <si>
    <t>Steuer</t>
  </si>
  <si>
    <t>Konto</t>
  </si>
  <si>
    <t>Fahrtauslagen:</t>
  </si>
  <si>
    <t>Flug:</t>
  </si>
  <si>
    <t>Privat-PKW:</t>
  </si>
  <si>
    <t xml:space="preserve">km a </t>
  </si>
  <si>
    <t>406007 / 460407</t>
  </si>
  <si>
    <t>Kostenersatz Bahn:</t>
  </si>
  <si>
    <t>406001 / 460401</t>
  </si>
  <si>
    <t xml:space="preserve">Bahn: </t>
  </si>
  <si>
    <t>406010 / 460406</t>
  </si>
  <si>
    <t>öffentlicher Nahverkehr:</t>
  </si>
  <si>
    <t>Taxi:</t>
  </si>
  <si>
    <t>406006 / 460406</t>
  </si>
  <si>
    <t>Parkgebühr:</t>
  </si>
  <si>
    <t>406008 / 460406</t>
  </si>
  <si>
    <t>Sonstiges</t>
  </si>
  <si>
    <t xml:space="preserve">       Summe:</t>
  </si>
  <si>
    <t>Abwesenheit</t>
  </si>
  <si>
    <t xml:space="preserve">&gt; 8 h = </t>
  </si>
  <si>
    <t>je 14,- €</t>
  </si>
  <si>
    <t xml:space="preserve">  24 h = </t>
  </si>
  <si>
    <t>unentgeltliches erhaltens</t>
  </si>
  <si>
    <t>Verpflegungsmehraufwand:</t>
  </si>
  <si>
    <t>An-/ Abreisetag</t>
  </si>
  <si>
    <t>Früh-stück</t>
  </si>
  <si>
    <t>Mittag-essen</t>
  </si>
  <si>
    <t>Abend-essen</t>
  </si>
  <si>
    <t xml:space="preserve">Tage </t>
  </si>
  <si>
    <t>MDR: 406015 / 460409</t>
  </si>
  <si>
    <t>Tage</t>
  </si>
  <si>
    <t>406005 / 460405</t>
  </si>
  <si>
    <t xml:space="preserve">bitte entsprechende Felder ankreuzen </t>
  </si>
  <si>
    <t>Summe:</t>
  </si>
  <si>
    <t>Übernachtungskosten:</t>
  </si>
  <si>
    <t>(Einzelnachweis)</t>
  </si>
  <si>
    <t xml:space="preserve">  Nächte  je  €</t>
  </si>
  <si>
    <t>abzüglich:</t>
  </si>
  <si>
    <t xml:space="preserve"> Frühstücksanteil</t>
  </si>
  <si>
    <t>-</t>
  </si>
  <si>
    <t>406004 / 460404</t>
  </si>
  <si>
    <t>(pauschal)</t>
  </si>
  <si>
    <t xml:space="preserve">  Nächte je </t>
  </si>
  <si>
    <t>406008 / 460408</t>
  </si>
  <si>
    <t>Falls noch nicht bekannt:</t>
  </si>
  <si>
    <t>Gesamtkosten Brutto</t>
  </si>
  <si>
    <t>netto:</t>
  </si>
  <si>
    <t>SWIFT-BIC:</t>
  </si>
  <si>
    <t>abzgl. Vorschuß (-)</t>
  </si>
  <si>
    <t>MwSt:</t>
  </si>
  <si>
    <t>IBAN:</t>
  </si>
  <si>
    <t>Auszahlung (=)</t>
  </si>
  <si>
    <t>Antragsteller</t>
  </si>
  <si>
    <t xml:space="preserve">  </t>
  </si>
  <si>
    <t>sachl. richtig</t>
  </si>
  <si>
    <t>rechn. richtig</t>
  </si>
  <si>
    <t>zur Zahlung angewiesen</t>
  </si>
  <si>
    <t>Datum/Unterschrift</t>
  </si>
  <si>
    <t>Standort:</t>
  </si>
  <si>
    <t xml:space="preserve">    / </t>
  </si>
  <si>
    <t xml:space="preserve">&gt; 24h = </t>
  </si>
  <si>
    <t xml:space="preserve">Anlage zur Dienstreiseabrechnung  -  MCS TEAM GmbH </t>
  </si>
  <si>
    <t>Datum</t>
  </si>
  <si>
    <t>Ort</t>
  </si>
  <si>
    <t>Reise-</t>
  </si>
  <si>
    <t>Tage-</t>
  </si>
  <si>
    <t>Übernach-</t>
  </si>
  <si>
    <t>Fahrtaus-</t>
  </si>
  <si>
    <t>Abfahrt - Ziel - Rückkehr</t>
  </si>
  <si>
    <t>beginn</t>
  </si>
  <si>
    <t>ende</t>
  </si>
  <si>
    <t>geld</t>
  </si>
  <si>
    <t>tungsgeld</t>
  </si>
  <si>
    <t>lagen</t>
  </si>
  <si>
    <t>Ich bestätige die Richtigkeit der Angaben:</t>
  </si>
  <si>
    <t>Datum, Unterschrift</t>
  </si>
  <si>
    <t>Dienstreiseantrag - MCS TEAM GmbH / 2026</t>
  </si>
  <si>
    <r>
      <t>Vorschuß</t>
    </r>
    <r>
      <rPr>
        <sz val="12"/>
        <rFont val="Calibri"/>
        <family val="2"/>
      </rPr>
      <t xml:space="preserve"> in €: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</si>
</sst>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h:mm"/>
    <numFmt numFmtId="165" formatCode="#,##0.00\ &quot;€&quot;"/>
    <numFmt numFmtId="166" formatCode="#,##0.00\ _€"/>
    <numFmt numFmtId="167" formatCode="#,##0\ &quot;€&quot;"/>
  </numFmts>
  <fonts count="45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u/>
      <sz val="16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6"/>
      <name val="Arial"/>
      <family val="2"/>
    </font>
    <font>
      <sz val="6"/>
      <name val="Arial"/>
      <family val="2"/>
    </font>
    <font>
      <sz val="7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Arial"/>
      <family val="2"/>
    </font>
    <font>
      <sz val="10"/>
      <name val="Arial"/>
      <family val="2"/>
    </font>
    <font>
      <b/>
      <u/>
      <sz val="11"/>
      <name val="Arial"/>
      <family val="2"/>
    </font>
    <font>
      <b/>
      <u/>
      <sz val="16"/>
      <name val="Calibri"/>
      <family val="2"/>
    </font>
    <font>
      <sz val="10"/>
      <name val="Calibri"/>
      <family val="2"/>
    </font>
    <font>
      <sz val="11"/>
      <name val="Calibri"/>
      <family val="2"/>
    </font>
    <font>
      <sz val="6"/>
      <name val="Calibri"/>
      <family val="2"/>
    </font>
    <font>
      <b/>
      <sz val="14"/>
      <name val="Calibri"/>
      <family val="2"/>
    </font>
    <font>
      <sz val="16"/>
      <name val="Calibri"/>
      <family val="2"/>
    </font>
    <font>
      <sz val="12"/>
      <name val="Calibri"/>
      <family val="2"/>
    </font>
    <font>
      <i/>
      <sz val="10"/>
      <name val="Calibri"/>
      <family val="2"/>
    </font>
    <font>
      <sz val="8"/>
      <name val="Calibri"/>
      <family val="2"/>
    </font>
    <font>
      <b/>
      <sz val="12"/>
      <name val="Calibri"/>
      <family val="2"/>
    </font>
    <font>
      <b/>
      <u/>
      <sz val="11"/>
      <name val="Calibri"/>
      <family val="2"/>
    </font>
    <font>
      <sz val="9"/>
      <name val="Calibri"/>
      <family val="2"/>
    </font>
    <font>
      <u/>
      <sz val="10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u/>
      <sz val="10"/>
      <color rgb="FFFF0000"/>
      <name val="Calibri"/>
      <family val="2"/>
    </font>
    <font>
      <b/>
      <sz val="10"/>
      <color indexed="10"/>
      <name val="Calibri"/>
      <family val="2"/>
    </font>
    <font>
      <b/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7"/>
      <name val="Calibri"/>
      <family val="2"/>
    </font>
    <font>
      <sz val="14"/>
      <name val="Calibri"/>
      <family val="2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37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0" xfId="0" applyFont="1"/>
    <xf numFmtId="0" fontId="4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1" fillId="0" borderId="0" xfId="0" applyFont="1"/>
    <xf numFmtId="0" fontId="11" fillId="0" borderId="3" xfId="0" applyFont="1" applyBorder="1"/>
    <xf numFmtId="0" fontId="1" fillId="0" borderId="0" xfId="0" applyFont="1" applyAlignment="1">
      <alignment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3" xfId="0" applyFont="1" applyBorder="1"/>
    <xf numFmtId="0" fontId="1" fillId="0" borderId="15" xfId="0" applyFont="1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17" xfId="0" applyBorder="1"/>
    <xf numFmtId="0" fontId="13" fillId="0" borderId="0" xfId="0" applyFont="1"/>
    <xf numFmtId="8" fontId="0" fillId="0" borderId="0" xfId="0" applyNumberFormat="1" applyAlignment="1">
      <alignment horizontal="center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25" xfId="0" applyBorder="1"/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/>
    </xf>
    <xf numFmtId="4" fontId="0" fillId="0" borderId="0" xfId="0" applyNumberFormat="1"/>
    <xf numFmtId="0" fontId="17" fillId="0" borderId="26" xfId="0" applyFont="1" applyBorder="1" applyAlignment="1">
      <alignment horizontal="center"/>
    </xf>
    <xf numFmtId="0" fontId="7" fillId="0" borderId="0" xfId="0" applyFont="1" applyAlignment="1">
      <alignment horizontal="left"/>
    </xf>
    <xf numFmtId="9" fontId="3" fillId="0" borderId="0" xfId="0" applyNumberFormat="1" applyFont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5" fontId="17" fillId="0" borderId="26" xfId="0" applyNumberFormat="1" applyFont="1" applyBorder="1" applyAlignment="1">
      <alignment horizontal="right"/>
    </xf>
    <xf numFmtId="0" fontId="0" fillId="0" borderId="26" xfId="0" applyBorder="1"/>
    <xf numFmtId="0" fontId="0" fillId="0" borderId="29" xfId="0" applyBorder="1"/>
    <xf numFmtId="0" fontId="0" fillId="0" borderId="25" xfId="0" applyBorder="1" applyAlignment="1">
      <alignment vertical="center"/>
    </xf>
    <xf numFmtId="0" fontId="1" fillId="0" borderId="25" xfId="0" applyFont="1" applyBorder="1" applyAlignment="1">
      <alignment horizontal="left"/>
    </xf>
    <xf numFmtId="0" fontId="0" fillId="0" borderId="30" xfId="0" applyBorder="1"/>
    <xf numFmtId="0" fontId="0" fillId="0" borderId="31" xfId="0" applyBorder="1"/>
    <xf numFmtId="0" fontId="0" fillId="0" borderId="25" xfId="0" applyBorder="1" applyAlignment="1">
      <alignment horizontal="center"/>
    </xf>
    <xf numFmtId="0" fontId="0" fillId="0" borderId="34" xfId="0" applyBorder="1"/>
    <xf numFmtId="0" fontId="0" fillId="0" borderId="35" xfId="0" applyBorder="1"/>
    <xf numFmtId="0" fontId="11" fillId="0" borderId="25" xfId="0" applyFont="1" applyBorder="1"/>
    <xf numFmtId="0" fontId="11" fillId="0" borderId="17" xfId="0" applyFont="1" applyBorder="1"/>
    <xf numFmtId="0" fontId="11" fillId="0" borderId="31" xfId="0" applyFont="1" applyBorder="1"/>
    <xf numFmtId="165" fontId="0" fillId="0" borderId="0" xfId="0" applyNumberFormat="1"/>
    <xf numFmtId="8" fontId="0" fillId="0" borderId="0" xfId="0" applyNumberFormat="1" applyAlignment="1">
      <alignment horizontal="right"/>
    </xf>
    <xf numFmtId="9" fontId="0" fillId="0" borderId="0" xfId="0" applyNumberFormat="1" applyAlignment="1">
      <alignment horizontal="center"/>
    </xf>
    <xf numFmtId="9" fontId="0" fillId="0" borderId="36" xfId="0" applyNumberFormat="1" applyBorder="1" applyAlignment="1">
      <alignment horizontal="center"/>
    </xf>
    <xf numFmtId="0" fontId="14" fillId="0" borderId="0" xfId="0" applyFont="1"/>
    <xf numFmtId="0" fontId="20" fillId="0" borderId="3" xfId="0" applyFont="1" applyBorder="1" applyAlignment="1">
      <alignment horizontal="left"/>
    </xf>
    <xf numFmtId="0" fontId="20" fillId="0" borderId="4" xfId="0" applyFont="1" applyBorder="1" applyAlignment="1">
      <alignment horizontal="left"/>
    </xf>
    <xf numFmtId="0" fontId="1" fillId="0" borderId="3" xfId="0" applyFont="1" applyBorder="1" applyAlignment="1">
      <alignment vertical="top"/>
    </xf>
    <xf numFmtId="165" fontId="17" fillId="0" borderId="0" xfId="0" applyNumberFormat="1" applyFont="1" applyAlignment="1">
      <alignment horizontal="right"/>
    </xf>
    <xf numFmtId="0" fontId="16" fillId="0" borderId="0" xfId="0" applyFont="1" applyAlignment="1">
      <alignment horizontal="right"/>
    </xf>
    <xf numFmtId="4" fontId="16" fillId="0" borderId="0" xfId="0" applyNumberFormat="1" applyFont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44" fontId="1" fillId="0" borderId="6" xfId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7" fillId="0" borderId="6" xfId="0" applyNumberFormat="1" applyFont="1" applyBorder="1" applyAlignment="1">
      <alignment horizontal="center" vertical="center"/>
    </xf>
    <xf numFmtId="165" fontId="7" fillId="0" borderId="6" xfId="0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4" fillId="0" borderId="4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7" fillId="0" borderId="26" xfId="0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 wrapText="1"/>
    </xf>
    <xf numFmtId="44" fontId="14" fillId="0" borderId="6" xfId="1" applyFont="1" applyBorder="1" applyAlignment="1">
      <alignment horizontal="center" vertical="center"/>
    </xf>
    <xf numFmtId="0" fontId="1" fillId="0" borderId="26" xfId="0" applyFont="1" applyBorder="1" applyAlignment="1">
      <alignment horizontal="center" wrapText="1"/>
    </xf>
    <xf numFmtId="44" fontId="14" fillId="0" borderId="5" xfId="1" applyFont="1" applyBorder="1" applyAlignment="1">
      <alignment horizontal="center" vertical="center"/>
    </xf>
    <xf numFmtId="0" fontId="1" fillId="0" borderId="0" xfId="0" applyFont="1" applyAlignment="1">
      <alignment horizontal="right" wrapText="1"/>
    </xf>
    <xf numFmtId="165" fontId="7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50" xfId="0" applyFont="1" applyBorder="1"/>
    <xf numFmtId="0" fontId="10" fillId="0" borderId="51" xfId="0" applyFont="1" applyBorder="1"/>
    <xf numFmtId="0" fontId="0" fillId="0" borderId="51" xfId="0" applyBorder="1"/>
    <xf numFmtId="0" fontId="0" fillId="0" borderId="51" xfId="0" applyBorder="1" applyAlignment="1">
      <alignment vertical="center"/>
    </xf>
    <xf numFmtId="0" fontId="3" fillId="0" borderId="51" xfId="0" applyFont="1" applyBorder="1"/>
    <xf numFmtId="0" fontId="1" fillId="0" borderId="51" xfId="0" applyFont="1" applyBorder="1"/>
    <xf numFmtId="0" fontId="1" fillId="0" borderId="52" xfId="0" applyFont="1" applyBorder="1" applyAlignment="1">
      <alignment vertical="top"/>
    </xf>
    <xf numFmtId="0" fontId="2" fillId="0" borderId="51" xfId="0" applyFont="1" applyBorder="1"/>
    <xf numFmtId="0" fontId="0" fillId="0" borderId="53" xfId="0" applyBorder="1"/>
    <xf numFmtId="0" fontId="22" fillId="0" borderId="51" xfId="0" applyFont="1" applyBorder="1"/>
    <xf numFmtId="0" fontId="5" fillId="0" borderId="51" xfId="0" applyFont="1" applyBorder="1"/>
    <xf numFmtId="0" fontId="0" fillId="0" borderId="51" xfId="0" applyBorder="1" applyAlignment="1">
      <alignment horizontal="right"/>
    </xf>
    <xf numFmtId="0" fontId="0" fillId="0" borderId="0" xfId="0" applyAlignment="1">
      <alignment horizontal="center" vertical="center"/>
    </xf>
    <xf numFmtId="0" fontId="1" fillId="0" borderId="51" xfId="0" applyFont="1" applyBorder="1" applyAlignment="1">
      <alignment horizontal="right"/>
    </xf>
    <xf numFmtId="0" fontId="19" fillId="0" borderId="52" xfId="0" applyFont="1" applyBorder="1" applyAlignment="1">
      <alignment horizontal="left"/>
    </xf>
    <xf numFmtId="0" fontId="3" fillId="0" borderId="54" xfId="0" applyFont="1" applyBorder="1"/>
    <xf numFmtId="0" fontId="0" fillId="0" borderId="55" xfId="0" applyBorder="1"/>
    <xf numFmtId="0" fontId="11" fillId="0" borderId="51" xfId="0" applyFont="1" applyBorder="1"/>
    <xf numFmtId="0" fontId="11" fillId="0" borderId="53" xfId="0" applyFont="1" applyBorder="1"/>
    <xf numFmtId="0" fontId="14" fillId="0" borderId="54" xfId="0" applyFont="1" applyBorder="1" applyAlignment="1">
      <alignment horizontal="left"/>
    </xf>
    <xf numFmtId="165" fontId="1" fillId="0" borderId="1" xfId="0" quotePrefix="1" applyNumberFormat="1" applyFont="1" applyBorder="1" applyAlignment="1">
      <alignment horizontal="center" vertical="center"/>
    </xf>
    <xf numFmtId="165" fontId="1" fillId="0" borderId="2" xfId="0" quotePrefix="1" applyNumberFormat="1" applyFont="1" applyBorder="1" applyAlignment="1">
      <alignment horizontal="center" vertical="center"/>
    </xf>
    <xf numFmtId="165" fontId="1" fillId="0" borderId="41" xfId="0" quotePrefix="1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7" fontId="3" fillId="0" borderId="6" xfId="0" applyNumberFormat="1" applyFont="1" applyBorder="1" applyAlignment="1">
      <alignment horizontal="center" vertical="center"/>
    </xf>
    <xf numFmtId="167" fontId="0" fillId="0" borderId="6" xfId="0" applyNumberFormat="1" applyBorder="1" applyAlignment="1">
      <alignment horizontal="center"/>
    </xf>
    <xf numFmtId="0" fontId="3" fillId="0" borderId="6" xfId="0" applyFont="1" applyBorder="1" applyAlignment="1">
      <alignment horizontal="left"/>
    </xf>
    <xf numFmtId="4" fontId="14" fillId="0" borderId="0" xfId="0" applyNumberFormat="1" applyFont="1" applyAlignment="1">
      <alignment horizontal="right"/>
    </xf>
    <xf numFmtId="4" fontId="14" fillId="0" borderId="2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8" fillId="0" borderId="26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25" xfId="0" applyFont="1" applyBorder="1" applyAlignment="1">
      <alignment horizontal="center"/>
    </xf>
    <xf numFmtId="4" fontId="14" fillId="0" borderId="26" xfId="0" applyNumberFormat="1" applyFont="1" applyBorder="1" applyAlignment="1">
      <alignment horizontal="right"/>
    </xf>
    <xf numFmtId="0" fontId="1" fillId="0" borderId="25" xfId="0" applyFont="1" applyBorder="1"/>
    <xf numFmtId="0" fontId="1" fillId="0" borderId="32" xfId="0" applyFont="1" applyBorder="1" applyAlignment="1">
      <alignment horizontal="center"/>
    </xf>
    <xf numFmtId="4" fontId="17" fillId="0" borderId="0" xfId="0" applyNumberFormat="1" applyFont="1" applyAlignment="1">
      <alignment horizontal="right"/>
    </xf>
    <xf numFmtId="2" fontId="1" fillId="0" borderId="25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/>
    </xf>
    <xf numFmtId="2" fontId="1" fillId="0" borderId="25" xfId="0" applyNumberFormat="1" applyFont="1" applyBorder="1" applyAlignment="1">
      <alignment horizontal="center"/>
    </xf>
    <xf numFmtId="1" fontId="1" fillId="0" borderId="25" xfId="0" applyNumberFormat="1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4" fillId="0" borderId="25" xfId="0" applyFont="1" applyBorder="1"/>
    <xf numFmtId="0" fontId="14" fillId="0" borderId="32" xfId="0" applyFont="1" applyBorder="1"/>
    <xf numFmtId="0" fontId="23" fillId="0" borderId="50" xfId="0" applyFont="1" applyBorder="1"/>
    <xf numFmtId="0" fontId="24" fillId="0" borderId="29" xfId="0" applyFont="1" applyBorder="1"/>
    <xf numFmtId="0" fontId="24" fillId="0" borderId="0" xfId="0" applyFont="1"/>
    <xf numFmtId="0" fontId="26" fillId="0" borderId="51" xfId="0" applyFont="1" applyBorder="1"/>
    <xf numFmtId="0" fontId="27" fillId="0" borderId="0" xfId="0" applyFont="1"/>
    <xf numFmtId="0" fontId="24" fillId="0" borderId="25" xfId="0" applyFont="1" applyBorder="1"/>
    <xf numFmtId="0" fontId="24" fillId="0" borderId="51" xfId="0" applyFont="1" applyBorder="1"/>
    <xf numFmtId="0" fontId="28" fillId="0" borderId="0" xfId="0" applyFont="1" applyAlignment="1">
      <alignment horizontal="left"/>
    </xf>
    <xf numFmtId="0" fontId="29" fillId="0" borderId="26" xfId="0" applyFont="1" applyBorder="1" applyAlignment="1">
      <alignment horizontal="right"/>
    </xf>
    <xf numFmtId="0" fontId="24" fillId="0" borderId="51" xfId="0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4" fillId="0" borderId="25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4" fillId="0" borderId="1" xfId="0" applyFont="1" applyBorder="1"/>
    <xf numFmtId="0" fontId="24" fillId="0" borderId="2" xfId="0" applyFont="1" applyBorder="1"/>
    <xf numFmtId="0" fontId="31" fillId="0" borderId="51" xfId="0" applyFont="1" applyBorder="1"/>
    <xf numFmtId="0" fontId="31" fillId="0" borderId="0" xfId="0" applyFont="1"/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31" fillId="0" borderId="25" xfId="0" applyFont="1" applyBorder="1" applyAlignment="1">
      <alignment horizontal="left"/>
    </xf>
    <xf numFmtId="0" fontId="31" fillId="0" borderId="0" xfId="0" applyFont="1" applyAlignment="1">
      <alignment horizontal="right"/>
    </xf>
    <xf numFmtId="0" fontId="31" fillId="0" borderId="25" xfId="0" applyFont="1" applyBorder="1" applyAlignment="1">
      <alignment horizontal="center"/>
    </xf>
    <xf numFmtId="0" fontId="31" fillId="0" borderId="52" xfId="0" applyFont="1" applyBorder="1" applyAlignment="1">
      <alignment vertical="top"/>
    </xf>
    <xf numFmtId="0" fontId="24" fillId="0" borderId="3" xfId="0" applyFont="1" applyBorder="1" applyAlignment="1">
      <alignment vertical="top"/>
    </xf>
    <xf numFmtId="0" fontId="31" fillId="0" borderId="15" xfId="0" applyFont="1" applyBorder="1" applyAlignment="1">
      <alignment vertical="top"/>
    </xf>
    <xf numFmtId="0" fontId="31" fillId="0" borderId="3" xfId="0" applyFont="1" applyBorder="1" applyAlignment="1">
      <alignment vertical="top"/>
    </xf>
    <xf numFmtId="0" fontId="31" fillId="0" borderId="3" xfId="0" applyFont="1" applyBorder="1"/>
    <xf numFmtId="0" fontId="24" fillId="0" borderId="3" xfId="0" applyFont="1" applyBorder="1"/>
    <xf numFmtId="0" fontId="24" fillId="0" borderId="30" xfId="0" applyFont="1" applyBorder="1"/>
    <xf numFmtId="0" fontId="32" fillId="0" borderId="51" xfId="0" applyFont="1" applyBorder="1"/>
    <xf numFmtId="0" fontId="24" fillId="0" borderId="0" xfId="0" applyFont="1" applyAlignment="1">
      <alignment horizontal="left"/>
    </xf>
    <xf numFmtId="0" fontId="24" fillId="0" borderId="53" xfId="0" applyFont="1" applyBorder="1"/>
    <xf numFmtId="0" fontId="24" fillId="0" borderId="17" xfId="0" applyFont="1" applyBorder="1"/>
    <xf numFmtId="0" fontId="24" fillId="0" borderId="31" xfId="0" applyFont="1" applyBorder="1"/>
    <xf numFmtId="0" fontId="33" fillId="0" borderId="51" xfId="0" applyFont="1" applyBorder="1"/>
    <xf numFmtId="0" fontId="34" fillId="0" borderId="0" xfId="0" applyFont="1" applyAlignment="1">
      <alignment horizontal="center"/>
    </xf>
    <xf numFmtId="0" fontId="34" fillId="0" borderId="25" xfId="0" applyFont="1" applyBorder="1" applyAlignment="1">
      <alignment horizontal="center"/>
    </xf>
    <xf numFmtId="0" fontId="35" fillId="0" borderId="51" xfId="0" applyFont="1" applyBorder="1"/>
    <xf numFmtId="4" fontId="25" fillId="0" borderId="26" xfId="0" applyNumberFormat="1" applyFont="1" applyBorder="1" applyAlignment="1">
      <alignment horizontal="right"/>
    </xf>
    <xf numFmtId="4" fontId="25" fillId="0" borderId="0" xfId="0" applyNumberFormat="1" applyFont="1" applyAlignment="1">
      <alignment horizontal="right"/>
    </xf>
    <xf numFmtId="9" fontId="24" fillId="0" borderId="0" xfId="0" applyNumberFormat="1" applyFont="1" applyAlignment="1">
      <alignment horizontal="center"/>
    </xf>
    <xf numFmtId="0" fontId="31" fillId="0" borderId="25" xfId="0" applyFont="1" applyBorder="1"/>
    <xf numFmtId="0" fontId="24" fillId="0" borderId="51" xfId="0" applyFont="1" applyBorder="1" applyAlignment="1">
      <alignment horizontal="right"/>
    </xf>
    <xf numFmtId="0" fontId="36" fillId="0" borderId="26" xfId="0" applyFont="1" applyBorder="1" applyAlignment="1">
      <alignment horizontal="center"/>
    </xf>
    <xf numFmtId="0" fontId="24" fillId="0" borderId="0" xfId="0" applyFont="1" applyAlignment="1">
      <alignment horizontal="center"/>
    </xf>
    <xf numFmtId="165" fontId="36" fillId="0" borderId="26" xfId="0" applyNumberFormat="1" applyFont="1" applyBorder="1" applyAlignment="1">
      <alignment horizontal="right"/>
    </xf>
    <xf numFmtId="165" fontId="36" fillId="0" borderId="0" xfId="0" applyNumberFormat="1" applyFont="1" applyAlignment="1">
      <alignment horizontal="right"/>
    </xf>
    <xf numFmtId="9" fontId="24" fillId="0" borderId="27" xfId="0" applyNumberFormat="1" applyFont="1" applyBorder="1" applyAlignment="1">
      <alignment horizontal="center"/>
    </xf>
    <xf numFmtId="0" fontId="31" fillId="0" borderId="32" xfId="0" applyFont="1" applyBorder="1" applyAlignment="1">
      <alignment horizontal="center"/>
    </xf>
    <xf numFmtId="4" fontId="25" fillId="0" borderId="2" xfId="0" applyNumberFormat="1" applyFont="1" applyBorder="1" applyAlignment="1">
      <alignment horizontal="right"/>
    </xf>
    <xf numFmtId="0" fontId="24" fillId="0" borderId="27" xfId="0" applyFont="1" applyBorder="1" applyAlignment="1">
      <alignment horizontal="center"/>
    </xf>
    <xf numFmtId="0" fontId="31" fillId="0" borderId="0" xfId="0" applyFont="1" applyAlignment="1">
      <alignment vertical="top"/>
    </xf>
    <xf numFmtId="0" fontId="37" fillId="0" borderId="0" xfId="0" applyFont="1" applyAlignment="1">
      <alignment horizontal="right"/>
    </xf>
    <xf numFmtId="0" fontId="37" fillId="0" borderId="0" xfId="0" applyFont="1" applyAlignment="1">
      <alignment horizontal="center"/>
    </xf>
    <xf numFmtId="0" fontId="25" fillId="0" borderId="54" xfId="0" applyFont="1" applyBorder="1" applyAlignment="1">
      <alignment horizontal="left"/>
    </xf>
    <xf numFmtId="0" fontId="31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167" fontId="24" fillId="0" borderId="6" xfId="0" applyNumberFormat="1" applyFont="1" applyBorder="1" applyAlignment="1">
      <alignment horizontal="center" vertical="center"/>
    </xf>
    <xf numFmtId="44" fontId="31" fillId="0" borderId="6" xfId="1" applyFont="1" applyBorder="1" applyAlignment="1">
      <alignment horizontal="center" vertical="center"/>
    </xf>
    <xf numFmtId="165" fontId="31" fillId="0" borderId="1" xfId="0" quotePrefix="1" applyNumberFormat="1" applyFont="1" applyBorder="1" applyAlignment="1">
      <alignment horizontal="center" vertical="center"/>
    </xf>
    <xf numFmtId="165" fontId="31" fillId="0" borderId="2" xfId="0" quotePrefix="1" applyNumberFormat="1" applyFont="1" applyBorder="1" applyAlignment="1">
      <alignment horizontal="center" vertical="center"/>
    </xf>
    <xf numFmtId="165" fontId="31" fillId="0" borderId="41" xfId="0" quotePrefix="1" applyNumberFormat="1" applyFont="1" applyBorder="1" applyAlignment="1">
      <alignment horizontal="center" vertical="center"/>
    </xf>
    <xf numFmtId="0" fontId="31" fillId="0" borderId="0" xfId="0" quotePrefix="1" applyFont="1" applyAlignment="1">
      <alignment horizontal="center" vertical="center"/>
    </xf>
    <xf numFmtId="4" fontId="38" fillId="0" borderId="0" xfId="0" applyNumberFormat="1" applyFont="1" applyAlignment="1">
      <alignment horizontal="right"/>
    </xf>
    <xf numFmtId="4" fontId="36" fillId="0" borderId="0" xfId="0" applyNumberFormat="1" applyFont="1" applyAlignment="1">
      <alignment horizontal="right"/>
    </xf>
    <xf numFmtId="0" fontId="24" fillId="0" borderId="6" xfId="0" applyFont="1" applyBorder="1" applyAlignment="1">
      <alignment horizontal="left"/>
    </xf>
    <xf numFmtId="167" fontId="24" fillId="0" borderId="6" xfId="0" applyNumberFormat="1" applyFont="1" applyBorder="1" applyAlignment="1">
      <alignment horizontal="center"/>
    </xf>
    <xf numFmtId="0" fontId="38" fillId="0" borderId="0" xfId="0" applyFont="1" applyAlignment="1">
      <alignment horizontal="right"/>
    </xf>
    <xf numFmtId="0" fontId="31" fillId="0" borderId="0" xfId="0" applyFont="1" applyAlignment="1">
      <alignment horizontal="right" wrapText="1"/>
    </xf>
    <xf numFmtId="0" fontId="31" fillId="0" borderId="0" xfId="0" applyFont="1" applyAlignment="1">
      <alignment horizontal="center" wrapText="1"/>
    </xf>
    <xf numFmtId="0" fontId="31" fillId="0" borderId="26" xfId="0" applyFont="1" applyBorder="1" applyAlignment="1">
      <alignment horizontal="center" wrapText="1"/>
    </xf>
    <xf numFmtId="165" fontId="24" fillId="0" borderId="0" xfId="0" applyNumberFormat="1" applyFont="1"/>
    <xf numFmtId="0" fontId="25" fillId="0" borderId="47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65" fontId="37" fillId="0" borderId="26" xfId="0" applyNumberFormat="1" applyFont="1" applyBorder="1" applyAlignment="1">
      <alignment horizontal="center" vertical="center"/>
    </xf>
    <xf numFmtId="44" fontId="25" fillId="0" borderId="5" xfId="1" applyFont="1" applyBorder="1" applyAlignment="1">
      <alignment horizontal="center" vertical="center"/>
    </xf>
    <xf numFmtId="44" fontId="25" fillId="0" borderId="6" xfId="1" applyFont="1" applyBorder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5" fontId="37" fillId="0" borderId="6" xfId="0" applyNumberFormat="1" applyFont="1" applyBorder="1" applyAlignment="1">
      <alignment horizontal="center" vertical="center"/>
    </xf>
    <xf numFmtId="2" fontId="31" fillId="0" borderId="25" xfId="0" applyNumberFormat="1" applyFont="1" applyBorder="1" applyAlignment="1">
      <alignment horizontal="right"/>
    </xf>
    <xf numFmtId="0" fontId="25" fillId="0" borderId="48" xfId="0" applyFont="1" applyBorder="1" applyAlignment="1">
      <alignment horizontal="center" vertical="center"/>
    </xf>
    <xf numFmtId="9" fontId="24" fillId="0" borderId="36" xfId="0" applyNumberFormat="1" applyFont="1" applyBorder="1" applyAlignment="1">
      <alignment horizontal="center"/>
    </xf>
    <xf numFmtId="2" fontId="31" fillId="0" borderId="33" xfId="0" applyNumberFormat="1" applyFont="1" applyBorder="1" applyAlignment="1">
      <alignment horizontal="center"/>
    </xf>
    <xf numFmtId="0" fontId="25" fillId="0" borderId="0" xfId="0" applyFont="1" applyAlignment="1">
      <alignment horizontal="center" vertical="center"/>
    </xf>
    <xf numFmtId="1" fontId="37" fillId="0" borderId="6" xfId="0" applyNumberFormat="1" applyFont="1" applyBorder="1" applyAlignment="1">
      <alignment horizontal="center" vertical="center"/>
    </xf>
    <xf numFmtId="2" fontId="31" fillId="0" borderId="25" xfId="0" applyNumberFormat="1" applyFont="1" applyBorder="1" applyAlignment="1">
      <alignment horizontal="center"/>
    </xf>
    <xf numFmtId="0" fontId="25" fillId="0" borderId="49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39" fillId="0" borderId="0" xfId="0" applyFont="1" applyAlignment="1">
      <alignment horizontal="left"/>
    </xf>
    <xf numFmtId="8" fontId="39" fillId="0" borderId="0" xfId="0" applyNumberFormat="1" applyFont="1" applyAlignment="1">
      <alignment horizontal="center"/>
    </xf>
    <xf numFmtId="0" fontId="39" fillId="0" borderId="0" xfId="0" applyFont="1"/>
    <xf numFmtId="8" fontId="39" fillId="0" borderId="0" xfId="0" applyNumberFormat="1" applyFont="1" applyAlignment="1">
      <alignment horizontal="right"/>
    </xf>
    <xf numFmtId="8" fontId="24" fillId="0" borderId="0" xfId="0" applyNumberFormat="1" applyFont="1" applyAlignment="1">
      <alignment horizontal="right"/>
    </xf>
    <xf numFmtId="1" fontId="31" fillId="0" borderId="25" xfId="0" applyNumberFormat="1" applyFont="1" applyBorder="1" applyAlignment="1">
      <alignment horizontal="center"/>
    </xf>
    <xf numFmtId="0" fontId="34" fillId="0" borderId="0" xfId="0" applyFont="1"/>
    <xf numFmtId="0" fontId="31" fillId="0" borderId="51" xfId="0" applyFont="1" applyBorder="1" applyAlignment="1">
      <alignment horizontal="right"/>
    </xf>
    <xf numFmtId="0" fontId="25" fillId="0" borderId="26" xfId="0" applyFont="1" applyBorder="1" applyAlignment="1">
      <alignment horizontal="center"/>
    </xf>
    <xf numFmtId="9" fontId="24" fillId="0" borderId="28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4" fillId="0" borderId="0" xfId="0" applyFont="1" applyAlignment="1">
      <alignment horizontal="right"/>
    </xf>
    <xf numFmtId="0" fontId="31" fillId="0" borderId="5" xfId="0" applyFont="1" applyBorder="1" applyAlignment="1">
      <alignment horizontal="center"/>
    </xf>
    <xf numFmtId="0" fontId="24" fillId="0" borderId="25" xfId="0" applyFont="1" applyBorder="1" applyAlignment="1">
      <alignment horizontal="center"/>
    </xf>
    <xf numFmtId="4" fontId="24" fillId="0" borderId="0" xfId="0" applyNumberFormat="1" applyFont="1"/>
    <xf numFmtId="0" fontId="41" fillId="0" borderId="52" xfId="0" applyFont="1" applyBorder="1" applyAlignment="1">
      <alignment horizontal="left"/>
    </xf>
    <xf numFmtId="0" fontId="42" fillId="0" borderId="3" xfId="0" applyFont="1" applyBorder="1" applyAlignment="1">
      <alignment horizontal="left"/>
    </xf>
    <xf numFmtId="0" fontId="42" fillId="0" borderId="4" xfId="0" applyFont="1" applyBorder="1" applyAlignment="1">
      <alignment horizontal="left"/>
    </xf>
    <xf numFmtId="0" fontId="25" fillId="0" borderId="0" xfId="0" applyFont="1"/>
    <xf numFmtId="0" fontId="37" fillId="0" borderId="0" xfId="0" applyFont="1" applyAlignment="1">
      <alignment horizontal="left"/>
    </xf>
    <xf numFmtId="0" fontId="25" fillId="0" borderId="25" xfId="0" applyFont="1" applyBorder="1"/>
    <xf numFmtId="0" fontId="24" fillId="0" borderId="54" xfId="0" applyFont="1" applyBorder="1"/>
    <xf numFmtId="0" fontId="25" fillId="0" borderId="32" xfId="0" applyFont="1" applyBorder="1"/>
    <xf numFmtId="0" fontId="24" fillId="0" borderId="34" xfId="0" applyFont="1" applyBorder="1"/>
    <xf numFmtId="0" fontId="24" fillId="0" borderId="55" xfId="0" applyFont="1" applyBorder="1"/>
    <xf numFmtId="0" fontId="24" fillId="0" borderId="26" xfId="0" applyFont="1" applyBorder="1"/>
    <xf numFmtId="0" fontId="24" fillId="0" borderId="35" xfId="0" applyFont="1" applyBorder="1"/>
    <xf numFmtId="0" fontId="43" fillId="0" borderId="0" xfId="0" applyFont="1"/>
    <xf numFmtId="0" fontId="43" fillId="0" borderId="51" xfId="0" applyFont="1" applyBorder="1"/>
    <xf numFmtId="0" fontId="43" fillId="0" borderId="3" xfId="0" applyFont="1" applyBorder="1"/>
    <xf numFmtId="0" fontId="43" fillId="0" borderId="25" xfId="0" applyFont="1" applyBorder="1"/>
    <xf numFmtId="0" fontId="43" fillId="0" borderId="53" xfId="0" applyFont="1" applyBorder="1"/>
    <xf numFmtId="0" fontId="43" fillId="0" borderId="17" xfId="0" applyFont="1" applyBorder="1"/>
    <xf numFmtId="0" fontId="43" fillId="0" borderId="31" xfId="0" applyFont="1" applyBorder="1"/>
    <xf numFmtId="0" fontId="37" fillId="0" borderId="0" xfId="0" applyFont="1"/>
    <xf numFmtId="0" fontId="27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44" fillId="0" borderId="0" xfId="0" applyFont="1"/>
    <xf numFmtId="0" fontId="32" fillId="0" borderId="0" xfId="0" applyFont="1"/>
    <xf numFmtId="0" fontId="32" fillId="0" borderId="0" xfId="0" applyFont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4" fillId="0" borderId="10" xfId="0" applyFont="1" applyBorder="1"/>
    <xf numFmtId="0" fontId="29" fillId="0" borderId="11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14" fontId="24" fillId="0" borderId="22" xfId="0" applyNumberFormat="1" applyFont="1" applyBorder="1" applyAlignment="1">
      <alignment horizontal="center"/>
    </xf>
    <xf numFmtId="0" fontId="24" fillId="0" borderId="7" xfId="0" applyFont="1" applyBorder="1"/>
    <xf numFmtId="164" fontId="24" fillId="0" borderId="7" xfId="0" applyNumberFormat="1" applyFont="1" applyBorder="1" applyAlignment="1">
      <alignment horizontal="center"/>
    </xf>
    <xf numFmtId="166" fontId="24" fillId="0" borderId="7" xfId="0" applyNumberFormat="1" applyFont="1" applyBorder="1" applyAlignment="1">
      <alignment horizontal="right"/>
    </xf>
    <xf numFmtId="166" fontId="24" fillId="0" borderId="19" xfId="0" applyNumberFormat="1" applyFont="1" applyBorder="1" applyAlignment="1">
      <alignment horizontal="right"/>
    </xf>
    <xf numFmtId="14" fontId="24" fillId="0" borderId="23" xfId="0" applyNumberFormat="1" applyFont="1" applyBorder="1" applyAlignment="1">
      <alignment horizontal="center"/>
    </xf>
    <xf numFmtId="0" fontId="24" fillId="0" borderId="6" xfId="0" applyFont="1" applyBorder="1"/>
    <xf numFmtId="164" fontId="24" fillId="0" borderId="6" xfId="0" applyNumberFormat="1" applyFont="1" applyBorder="1" applyAlignment="1">
      <alignment horizontal="center"/>
    </xf>
    <xf numFmtId="166" fontId="24" fillId="0" borderId="6" xfId="0" applyNumberFormat="1" applyFont="1" applyBorder="1" applyAlignment="1">
      <alignment horizontal="right"/>
    </xf>
    <xf numFmtId="166" fontId="24" fillId="0" borderId="20" xfId="0" applyNumberFormat="1" applyFont="1" applyBorder="1" applyAlignment="1">
      <alignment horizontal="right"/>
    </xf>
    <xf numFmtId="14" fontId="24" fillId="0" borderId="24" xfId="0" applyNumberFormat="1" applyFont="1" applyBorder="1" applyAlignment="1">
      <alignment horizontal="center"/>
    </xf>
    <xf numFmtId="0" fontId="24" fillId="0" borderId="12" xfId="0" applyFont="1" applyBorder="1"/>
    <xf numFmtId="164" fontId="24" fillId="0" borderId="12" xfId="0" applyNumberFormat="1" applyFont="1" applyBorder="1" applyAlignment="1">
      <alignment horizontal="center"/>
    </xf>
    <xf numFmtId="166" fontId="24" fillId="0" borderId="12" xfId="0" applyNumberFormat="1" applyFont="1" applyBorder="1" applyAlignment="1">
      <alignment horizontal="right"/>
    </xf>
    <xf numFmtId="166" fontId="24" fillId="0" borderId="21" xfId="0" applyNumberFormat="1" applyFont="1" applyBorder="1" applyAlignment="1">
      <alignment horizontal="right"/>
    </xf>
    <xf numFmtId="0" fontId="24" fillId="0" borderId="3" xfId="0" applyFont="1" applyBorder="1" applyAlignment="1">
      <alignment horizontal="left"/>
    </xf>
    <xf numFmtId="0" fontId="24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9" xfId="0" applyBorder="1" applyAlignment="1">
      <alignment horizontal="center"/>
    </xf>
    <xf numFmtId="4" fontId="17" fillId="0" borderId="39" xfId="0" applyNumberFormat="1" applyFont="1" applyBorder="1" applyAlignment="1">
      <alignment horizontal="right"/>
    </xf>
    <xf numFmtId="4" fontId="17" fillId="0" borderId="40" xfId="0" applyNumberFormat="1" applyFont="1" applyBorder="1" applyAlignment="1">
      <alignment horizontal="right"/>
    </xf>
    <xf numFmtId="4" fontId="14" fillId="0" borderId="39" xfId="0" applyNumberFormat="1" applyFont="1" applyBorder="1" applyAlignment="1">
      <alignment horizontal="right"/>
    </xf>
    <xf numFmtId="4" fontId="14" fillId="0" borderId="40" xfId="0" applyNumberFormat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0" fillId="0" borderId="41" xfId="0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41" xfId="0" applyFont="1" applyBorder="1" applyAlignment="1">
      <alignment horizontal="center"/>
    </xf>
    <xf numFmtId="4" fontId="14" fillId="0" borderId="37" xfId="0" applyNumberFormat="1" applyFont="1" applyBorder="1" applyAlignment="1">
      <alignment horizontal="right"/>
    </xf>
    <xf numFmtId="4" fontId="14" fillId="0" borderId="38" xfId="0" applyNumberFormat="1" applyFont="1" applyBorder="1" applyAlignment="1">
      <alignment horizontal="right"/>
    </xf>
    <xf numFmtId="8" fontId="7" fillId="0" borderId="2" xfId="0" applyNumberFormat="1" applyFont="1" applyBorder="1" applyAlignment="1">
      <alignment horizontal="right"/>
    </xf>
    <xf numFmtId="4" fontId="14" fillId="0" borderId="45" xfId="0" applyNumberFormat="1" applyFont="1" applyBorder="1" applyAlignment="1">
      <alignment horizontal="right"/>
    </xf>
    <xf numFmtId="4" fontId="14" fillId="0" borderId="46" xfId="0" applyNumberFormat="1" applyFont="1" applyBorder="1" applyAlignment="1">
      <alignment horizontal="right"/>
    </xf>
    <xf numFmtId="4" fontId="14" fillId="0" borderId="26" xfId="0" applyNumberFormat="1" applyFont="1" applyBorder="1" applyAlignment="1">
      <alignment horizontal="right"/>
    </xf>
    <xf numFmtId="165" fontId="18" fillId="0" borderId="2" xfId="0" applyNumberFormat="1" applyFont="1" applyBorder="1" applyAlignment="1">
      <alignment horizontal="right"/>
    </xf>
    <xf numFmtId="165" fontId="14" fillId="0" borderId="39" xfId="0" applyNumberFormat="1" applyFont="1" applyBorder="1" applyAlignment="1">
      <alignment horizontal="right"/>
    </xf>
    <xf numFmtId="165" fontId="14" fillId="0" borderId="40" xfId="0" applyNumberFormat="1" applyFont="1" applyBorder="1" applyAlignment="1">
      <alignment horizontal="right"/>
    </xf>
    <xf numFmtId="4" fontId="14" fillId="0" borderId="44" xfId="0" applyNumberFormat="1" applyFont="1" applyBorder="1" applyAlignment="1">
      <alignment horizontal="right"/>
    </xf>
    <xf numFmtId="4" fontId="14" fillId="0" borderId="43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25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1" xfId="0" applyBorder="1" applyAlignment="1">
      <alignment horizontal="center"/>
    </xf>
    <xf numFmtId="14" fontId="0" fillId="0" borderId="53" xfId="0" applyNumberFormat="1" applyBorder="1" applyAlignment="1">
      <alignment horizontal="left"/>
    </xf>
    <xf numFmtId="14" fontId="0" fillId="0" borderId="17" xfId="0" applyNumberFormat="1" applyBorder="1" applyAlignment="1">
      <alignment horizontal="left"/>
    </xf>
    <xf numFmtId="14" fontId="0" fillId="0" borderId="18" xfId="0" applyNumberFormat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5" xfId="0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3" fillId="0" borderId="2" xfId="0" applyFont="1" applyBorder="1"/>
    <xf numFmtId="49" fontId="3" fillId="0" borderId="2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14" fillId="0" borderId="42" xfId="0" applyFont="1" applyBorder="1" applyAlignment="1">
      <alignment horizontal="left"/>
    </xf>
    <xf numFmtId="0" fontId="14" fillId="0" borderId="43" xfId="0" applyFont="1" applyBorder="1" applyAlignment="1">
      <alignment horizontal="left"/>
    </xf>
    <xf numFmtId="0" fontId="14" fillId="0" borderId="26" xfId="0" applyFont="1" applyBorder="1" applyAlignment="1">
      <alignment horizontal="left"/>
    </xf>
    <xf numFmtId="0" fontId="14" fillId="0" borderId="35" xfId="0" applyFont="1" applyBorder="1" applyAlignment="1">
      <alignment horizontal="left"/>
    </xf>
    <xf numFmtId="0" fontId="3" fillId="0" borderId="41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24" fillId="0" borderId="0" xfId="0" applyFont="1" applyAlignment="1">
      <alignment horizontal="center"/>
    </xf>
    <xf numFmtId="0" fontId="24" fillId="0" borderId="26" xfId="0" applyFont="1" applyBorder="1" applyAlignment="1">
      <alignment horizontal="center"/>
    </xf>
    <xf numFmtId="4" fontId="25" fillId="0" borderId="37" xfId="0" applyNumberFormat="1" applyFont="1" applyBorder="1" applyAlignment="1">
      <alignment horizontal="right"/>
    </xf>
    <xf numFmtId="4" fontId="25" fillId="0" borderId="38" xfId="0" applyNumberFormat="1" applyFont="1" applyBorder="1" applyAlignment="1">
      <alignment horizontal="right"/>
    </xf>
    <xf numFmtId="4" fontId="36" fillId="0" borderId="39" xfId="0" applyNumberFormat="1" applyFont="1" applyBorder="1" applyAlignment="1">
      <alignment horizontal="right"/>
    </xf>
    <xf numFmtId="4" fontId="36" fillId="0" borderId="40" xfId="0" applyNumberFormat="1" applyFont="1" applyBorder="1" applyAlignment="1">
      <alignment horizontal="right"/>
    </xf>
    <xf numFmtId="0" fontId="24" fillId="0" borderId="2" xfId="0" applyFont="1" applyBorder="1" applyAlignment="1">
      <alignment horizontal="center"/>
    </xf>
    <xf numFmtId="0" fontId="24" fillId="0" borderId="41" xfId="0" applyFont="1" applyBorder="1" applyAlignment="1">
      <alignment horizontal="center"/>
    </xf>
    <xf numFmtId="4" fontId="25" fillId="0" borderId="26" xfId="0" applyNumberFormat="1" applyFont="1" applyBorder="1" applyAlignment="1">
      <alignment horizontal="right"/>
    </xf>
    <xf numFmtId="165" fontId="40" fillId="0" borderId="2" xfId="0" applyNumberFormat="1" applyFont="1" applyBorder="1" applyAlignment="1">
      <alignment horizontal="right"/>
    </xf>
    <xf numFmtId="0" fontId="25" fillId="0" borderId="2" xfId="0" applyFont="1" applyBorder="1" applyAlignment="1">
      <alignment horizontal="center"/>
    </xf>
    <xf numFmtId="0" fontId="25" fillId="0" borderId="41" xfId="0" applyFont="1" applyBorder="1" applyAlignment="1">
      <alignment horizontal="center"/>
    </xf>
    <xf numFmtId="4" fontId="25" fillId="0" borderId="39" xfId="0" applyNumberFormat="1" applyFont="1" applyBorder="1" applyAlignment="1">
      <alignment horizontal="right"/>
    </xf>
    <xf numFmtId="4" fontId="25" fillId="0" borderId="40" xfId="0" applyNumberFormat="1" applyFont="1" applyBorder="1" applyAlignment="1">
      <alignment horizontal="right"/>
    </xf>
    <xf numFmtId="8" fontId="37" fillId="0" borderId="2" xfId="0" applyNumberFormat="1" applyFont="1" applyBorder="1" applyAlignment="1">
      <alignment horizontal="right"/>
    </xf>
    <xf numFmtId="0" fontId="37" fillId="0" borderId="2" xfId="0" applyFont="1" applyBorder="1" applyAlignment="1">
      <alignment horizontal="right"/>
    </xf>
    <xf numFmtId="0" fontId="24" fillId="0" borderId="2" xfId="0" applyFont="1" applyBorder="1"/>
    <xf numFmtId="14" fontId="24" fillId="0" borderId="2" xfId="0" applyNumberFormat="1" applyFont="1" applyBorder="1" applyAlignment="1">
      <alignment horizontal="center"/>
    </xf>
    <xf numFmtId="0" fontId="25" fillId="0" borderId="42" xfId="0" applyFont="1" applyBorder="1" applyAlignment="1">
      <alignment horizontal="left"/>
    </xf>
    <xf numFmtId="0" fontId="25" fillId="0" borderId="43" xfId="0" applyFont="1" applyBorder="1" applyAlignment="1">
      <alignment horizontal="left"/>
    </xf>
    <xf numFmtId="4" fontId="25" fillId="0" borderId="44" xfId="0" applyNumberFormat="1" applyFont="1" applyBorder="1" applyAlignment="1">
      <alignment horizontal="right"/>
    </xf>
    <xf numFmtId="4" fontId="25" fillId="0" borderId="43" xfId="0" applyNumberFormat="1" applyFont="1" applyBorder="1" applyAlignment="1">
      <alignment horizontal="right"/>
    </xf>
    <xf numFmtId="0" fontId="34" fillId="0" borderId="29" xfId="0" applyFont="1" applyBorder="1" applyAlignment="1">
      <alignment horizontal="center"/>
    </xf>
    <xf numFmtId="49" fontId="24" fillId="0" borderId="2" xfId="0" applyNumberFormat="1" applyFont="1" applyBorder="1" applyAlignment="1">
      <alignment horizontal="center"/>
    </xf>
    <xf numFmtId="49" fontId="24" fillId="0" borderId="38" xfId="0" applyNumberFormat="1" applyFont="1" applyBorder="1" applyAlignment="1">
      <alignment horizontal="center"/>
    </xf>
    <xf numFmtId="165" fontId="25" fillId="0" borderId="44" xfId="0" applyNumberFormat="1" applyFont="1" applyBorder="1" applyAlignment="1">
      <alignment horizontal="right"/>
    </xf>
    <xf numFmtId="165" fontId="25" fillId="0" borderId="43" xfId="0" applyNumberFormat="1" applyFont="1" applyBorder="1" applyAlignment="1">
      <alignment horizontal="right"/>
    </xf>
    <xf numFmtId="0" fontId="25" fillId="0" borderId="26" xfId="0" applyFont="1" applyBorder="1" applyAlignment="1">
      <alignment horizontal="left"/>
    </xf>
    <xf numFmtId="0" fontId="25" fillId="0" borderId="35" xfId="0" applyFont="1" applyBorder="1" applyAlignment="1">
      <alignment horizontal="left"/>
    </xf>
    <xf numFmtId="0" fontId="24" fillId="0" borderId="26" xfId="0" applyFont="1" applyBorder="1" applyAlignment="1">
      <alignment horizontal="left"/>
    </xf>
    <xf numFmtId="0" fontId="24" fillId="0" borderId="35" xfId="0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25" xfId="0" applyFont="1" applyBorder="1" applyAlignment="1">
      <alignment horizontal="center"/>
    </xf>
    <xf numFmtId="14" fontId="24" fillId="0" borderId="53" xfId="0" applyNumberFormat="1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24" fillId="0" borderId="18" xfId="0" applyFont="1" applyBorder="1" applyAlignment="1">
      <alignment horizontal="left"/>
    </xf>
    <xf numFmtId="0" fontId="24" fillId="0" borderId="38" xfId="0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7" xfId="0" applyFont="1" applyBorder="1" applyAlignment="1">
      <alignment horizontal="center"/>
    </xf>
    <xf numFmtId="0" fontId="24" fillId="0" borderId="3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49" fontId="24" fillId="0" borderId="26" xfId="0" applyNumberFormat="1" applyFont="1" applyBorder="1" applyAlignment="1">
      <alignment horizontal="center"/>
    </xf>
    <xf numFmtId="49" fontId="24" fillId="0" borderId="35" xfId="0" applyNumberFormat="1" applyFont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11</xdr:row>
      <xdr:rowOff>123825</xdr:rowOff>
    </xdr:from>
    <xdr:to>
      <xdr:col>1</xdr:col>
      <xdr:colOff>190500</xdr:colOff>
      <xdr:row>11</xdr:row>
      <xdr:rowOff>228600</xdr:rowOff>
    </xdr:to>
    <xdr:sp macro="" textlink="">
      <xdr:nvSpPr>
        <xdr:cNvPr id="4276" name="Rectangle 1">
          <a:extLst>
            <a:ext uri="{FF2B5EF4-FFF2-40B4-BE49-F238E27FC236}">
              <a16:creationId xmlns:a16="http://schemas.microsoft.com/office/drawing/2014/main" id="{00000000-0008-0000-0000-0000B4100000}"/>
            </a:ext>
          </a:extLst>
        </xdr:cNvPr>
        <xdr:cNvSpPr>
          <a:spLocks noChangeArrowheads="1"/>
        </xdr:cNvSpPr>
      </xdr:nvSpPr>
      <xdr:spPr bwMode="auto">
        <a:xfrm>
          <a:off x="1228725" y="2495550"/>
          <a:ext cx="142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11</xdr:row>
      <xdr:rowOff>123825</xdr:rowOff>
    </xdr:from>
    <xdr:to>
      <xdr:col>3</xdr:col>
      <xdr:colOff>523875</xdr:colOff>
      <xdr:row>11</xdr:row>
      <xdr:rowOff>228600</xdr:rowOff>
    </xdr:to>
    <xdr:sp macro="" textlink="">
      <xdr:nvSpPr>
        <xdr:cNvPr id="4277" name="Rectangle 3">
          <a:extLst>
            <a:ext uri="{FF2B5EF4-FFF2-40B4-BE49-F238E27FC236}">
              <a16:creationId xmlns:a16="http://schemas.microsoft.com/office/drawing/2014/main" id="{00000000-0008-0000-0000-0000B5100000}"/>
            </a:ext>
          </a:extLst>
        </xdr:cNvPr>
        <xdr:cNvSpPr>
          <a:spLocks noChangeArrowheads="1"/>
        </xdr:cNvSpPr>
      </xdr:nvSpPr>
      <xdr:spPr bwMode="auto">
        <a:xfrm>
          <a:off x="2457450" y="2495550"/>
          <a:ext cx="142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390525</xdr:colOff>
      <xdr:row>11</xdr:row>
      <xdr:rowOff>114300</xdr:rowOff>
    </xdr:from>
    <xdr:to>
      <xdr:col>6</xdr:col>
      <xdr:colOff>514350</xdr:colOff>
      <xdr:row>11</xdr:row>
      <xdr:rowOff>219075</xdr:rowOff>
    </xdr:to>
    <xdr:sp macro="" textlink="">
      <xdr:nvSpPr>
        <xdr:cNvPr id="4278" name="Rectangle 4">
          <a:extLst>
            <a:ext uri="{FF2B5EF4-FFF2-40B4-BE49-F238E27FC236}">
              <a16:creationId xmlns:a16="http://schemas.microsoft.com/office/drawing/2014/main" id="{00000000-0008-0000-0000-0000B6100000}"/>
            </a:ext>
          </a:extLst>
        </xdr:cNvPr>
        <xdr:cNvSpPr>
          <a:spLocks noChangeArrowheads="1"/>
        </xdr:cNvSpPr>
      </xdr:nvSpPr>
      <xdr:spPr bwMode="auto">
        <a:xfrm>
          <a:off x="4076700" y="2495550"/>
          <a:ext cx="1238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9525</xdr:colOff>
      <xdr:row>11</xdr:row>
      <xdr:rowOff>114300</xdr:rowOff>
    </xdr:from>
    <xdr:to>
      <xdr:col>9</xdr:col>
      <xdr:colOff>152400</xdr:colOff>
      <xdr:row>11</xdr:row>
      <xdr:rowOff>219075</xdr:rowOff>
    </xdr:to>
    <xdr:sp macro="" textlink="">
      <xdr:nvSpPr>
        <xdr:cNvPr id="4279" name="Rectangle 7">
          <a:extLst>
            <a:ext uri="{FF2B5EF4-FFF2-40B4-BE49-F238E27FC236}">
              <a16:creationId xmlns:a16="http://schemas.microsoft.com/office/drawing/2014/main" id="{00000000-0008-0000-0000-0000B7100000}"/>
            </a:ext>
          </a:extLst>
        </xdr:cNvPr>
        <xdr:cNvSpPr>
          <a:spLocks noChangeArrowheads="1"/>
        </xdr:cNvSpPr>
      </xdr:nvSpPr>
      <xdr:spPr bwMode="auto">
        <a:xfrm>
          <a:off x="4972050" y="2495550"/>
          <a:ext cx="1428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9</xdr:row>
      <xdr:rowOff>123825</xdr:rowOff>
    </xdr:from>
    <xdr:to>
      <xdr:col>1</xdr:col>
      <xdr:colOff>190500</xdr:colOff>
      <xdr:row>9</xdr:row>
      <xdr:rowOff>228600</xdr:rowOff>
    </xdr:to>
    <xdr:sp macro="" textlink="">
      <xdr:nvSpPr>
        <xdr:cNvPr id="4280" name="Rectangle 8">
          <a:extLst>
            <a:ext uri="{FF2B5EF4-FFF2-40B4-BE49-F238E27FC236}">
              <a16:creationId xmlns:a16="http://schemas.microsoft.com/office/drawing/2014/main" id="{00000000-0008-0000-0000-0000B8100000}"/>
            </a:ext>
          </a:extLst>
        </xdr:cNvPr>
        <xdr:cNvSpPr>
          <a:spLocks noChangeArrowheads="1"/>
        </xdr:cNvSpPr>
      </xdr:nvSpPr>
      <xdr:spPr bwMode="auto">
        <a:xfrm>
          <a:off x="1228725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10</xdr:row>
      <xdr:rowOff>85725</xdr:rowOff>
    </xdr:from>
    <xdr:to>
      <xdr:col>3</xdr:col>
      <xdr:colOff>523875</xdr:colOff>
      <xdr:row>10</xdr:row>
      <xdr:rowOff>190500</xdr:rowOff>
    </xdr:to>
    <xdr:sp macro="" textlink="">
      <xdr:nvSpPr>
        <xdr:cNvPr id="4281" name="Rectangle 9">
          <a:extLst>
            <a:ext uri="{FF2B5EF4-FFF2-40B4-BE49-F238E27FC236}">
              <a16:creationId xmlns:a16="http://schemas.microsoft.com/office/drawing/2014/main" id="{00000000-0008-0000-0000-0000B9100000}"/>
            </a:ext>
          </a:extLst>
        </xdr:cNvPr>
        <xdr:cNvSpPr>
          <a:spLocks noChangeArrowheads="1"/>
        </xdr:cNvSpPr>
      </xdr:nvSpPr>
      <xdr:spPr bwMode="auto">
        <a:xfrm>
          <a:off x="2457450" y="225742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9</xdr:row>
      <xdr:rowOff>123825</xdr:rowOff>
    </xdr:from>
    <xdr:to>
      <xdr:col>3</xdr:col>
      <xdr:colOff>523875</xdr:colOff>
      <xdr:row>9</xdr:row>
      <xdr:rowOff>228600</xdr:rowOff>
    </xdr:to>
    <xdr:sp macro="" textlink="">
      <xdr:nvSpPr>
        <xdr:cNvPr id="4282" name="Rectangle 10">
          <a:extLst>
            <a:ext uri="{FF2B5EF4-FFF2-40B4-BE49-F238E27FC236}">
              <a16:creationId xmlns:a16="http://schemas.microsoft.com/office/drawing/2014/main" id="{00000000-0008-0000-0000-0000BA100000}"/>
            </a:ext>
          </a:extLst>
        </xdr:cNvPr>
        <xdr:cNvSpPr>
          <a:spLocks noChangeArrowheads="1"/>
        </xdr:cNvSpPr>
      </xdr:nvSpPr>
      <xdr:spPr bwMode="auto">
        <a:xfrm>
          <a:off x="245745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390525</xdr:colOff>
      <xdr:row>9</xdr:row>
      <xdr:rowOff>114300</xdr:rowOff>
    </xdr:from>
    <xdr:to>
      <xdr:col>6</xdr:col>
      <xdr:colOff>514350</xdr:colOff>
      <xdr:row>9</xdr:row>
      <xdr:rowOff>219075</xdr:rowOff>
    </xdr:to>
    <xdr:sp macro="" textlink="">
      <xdr:nvSpPr>
        <xdr:cNvPr id="4283" name="Rectangle 11">
          <a:extLst>
            <a:ext uri="{FF2B5EF4-FFF2-40B4-BE49-F238E27FC236}">
              <a16:creationId xmlns:a16="http://schemas.microsoft.com/office/drawing/2014/main" id="{00000000-0008-0000-0000-0000BB100000}"/>
            </a:ext>
          </a:extLst>
        </xdr:cNvPr>
        <xdr:cNvSpPr>
          <a:spLocks noChangeArrowheads="1"/>
        </xdr:cNvSpPr>
      </xdr:nvSpPr>
      <xdr:spPr bwMode="auto">
        <a:xfrm>
          <a:off x="4076700" y="2038350"/>
          <a:ext cx="1238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95250</xdr:rowOff>
    </xdr:from>
    <xdr:to>
      <xdr:col>1</xdr:col>
      <xdr:colOff>190500</xdr:colOff>
      <xdr:row>10</xdr:row>
      <xdr:rowOff>200025</xdr:rowOff>
    </xdr:to>
    <xdr:sp macro="" textlink="">
      <xdr:nvSpPr>
        <xdr:cNvPr id="4284" name="Rectangle 12">
          <a:extLst>
            <a:ext uri="{FF2B5EF4-FFF2-40B4-BE49-F238E27FC236}">
              <a16:creationId xmlns:a16="http://schemas.microsoft.com/office/drawing/2014/main" id="{00000000-0008-0000-0000-0000BC100000}"/>
            </a:ext>
          </a:extLst>
        </xdr:cNvPr>
        <xdr:cNvSpPr>
          <a:spLocks noChangeArrowheads="1"/>
        </xdr:cNvSpPr>
      </xdr:nvSpPr>
      <xdr:spPr bwMode="auto">
        <a:xfrm>
          <a:off x="1228725" y="22669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9</xdr:row>
      <xdr:rowOff>123825</xdr:rowOff>
    </xdr:from>
    <xdr:to>
      <xdr:col>1</xdr:col>
      <xdr:colOff>190500</xdr:colOff>
      <xdr:row>9</xdr:row>
      <xdr:rowOff>228600</xdr:rowOff>
    </xdr:to>
    <xdr:sp macro="" textlink="">
      <xdr:nvSpPr>
        <xdr:cNvPr id="4286" name="Rectangle 14">
          <a:extLst>
            <a:ext uri="{FF2B5EF4-FFF2-40B4-BE49-F238E27FC236}">
              <a16:creationId xmlns:a16="http://schemas.microsoft.com/office/drawing/2014/main" id="{00000000-0008-0000-0000-0000BE100000}"/>
            </a:ext>
          </a:extLst>
        </xdr:cNvPr>
        <xdr:cNvSpPr>
          <a:spLocks noChangeArrowheads="1"/>
        </xdr:cNvSpPr>
      </xdr:nvSpPr>
      <xdr:spPr bwMode="auto">
        <a:xfrm>
          <a:off x="1228725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10</xdr:row>
      <xdr:rowOff>85725</xdr:rowOff>
    </xdr:from>
    <xdr:to>
      <xdr:col>3</xdr:col>
      <xdr:colOff>523875</xdr:colOff>
      <xdr:row>10</xdr:row>
      <xdr:rowOff>190500</xdr:rowOff>
    </xdr:to>
    <xdr:sp macro="" textlink="">
      <xdr:nvSpPr>
        <xdr:cNvPr id="4287" name="Rectangle 15">
          <a:extLst>
            <a:ext uri="{FF2B5EF4-FFF2-40B4-BE49-F238E27FC236}">
              <a16:creationId xmlns:a16="http://schemas.microsoft.com/office/drawing/2014/main" id="{00000000-0008-0000-0000-0000BF100000}"/>
            </a:ext>
          </a:extLst>
        </xdr:cNvPr>
        <xdr:cNvSpPr>
          <a:spLocks noChangeArrowheads="1"/>
        </xdr:cNvSpPr>
      </xdr:nvSpPr>
      <xdr:spPr bwMode="auto">
        <a:xfrm>
          <a:off x="2457450" y="225742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9</xdr:row>
      <xdr:rowOff>123825</xdr:rowOff>
    </xdr:from>
    <xdr:to>
      <xdr:col>3</xdr:col>
      <xdr:colOff>523875</xdr:colOff>
      <xdr:row>9</xdr:row>
      <xdr:rowOff>228600</xdr:rowOff>
    </xdr:to>
    <xdr:sp macro="" textlink="">
      <xdr:nvSpPr>
        <xdr:cNvPr id="4288" name="Rectangle 16">
          <a:extLst>
            <a:ext uri="{FF2B5EF4-FFF2-40B4-BE49-F238E27FC236}">
              <a16:creationId xmlns:a16="http://schemas.microsoft.com/office/drawing/2014/main" id="{00000000-0008-0000-0000-0000C0100000}"/>
            </a:ext>
          </a:extLst>
        </xdr:cNvPr>
        <xdr:cNvSpPr>
          <a:spLocks noChangeArrowheads="1"/>
        </xdr:cNvSpPr>
      </xdr:nvSpPr>
      <xdr:spPr bwMode="auto">
        <a:xfrm>
          <a:off x="245745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390525</xdr:colOff>
      <xdr:row>9</xdr:row>
      <xdr:rowOff>114300</xdr:rowOff>
    </xdr:from>
    <xdr:to>
      <xdr:col>6</xdr:col>
      <xdr:colOff>514350</xdr:colOff>
      <xdr:row>9</xdr:row>
      <xdr:rowOff>219075</xdr:rowOff>
    </xdr:to>
    <xdr:sp macro="" textlink="">
      <xdr:nvSpPr>
        <xdr:cNvPr id="4289" name="Rectangle 17">
          <a:extLst>
            <a:ext uri="{FF2B5EF4-FFF2-40B4-BE49-F238E27FC236}">
              <a16:creationId xmlns:a16="http://schemas.microsoft.com/office/drawing/2014/main" id="{00000000-0008-0000-0000-0000C1100000}"/>
            </a:ext>
          </a:extLst>
        </xdr:cNvPr>
        <xdr:cNvSpPr>
          <a:spLocks noChangeArrowheads="1"/>
        </xdr:cNvSpPr>
      </xdr:nvSpPr>
      <xdr:spPr bwMode="auto">
        <a:xfrm>
          <a:off x="4076700" y="2038350"/>
          <a:ext cx="12382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95250</xdr:rowOff>
    </xdr:from>
    <xdr:to>
      <xdr:col>1</xdr:col>
      <xdr:colOff>190500</xdr:colOff>
      <xdr:row>10</xdr:row>
      <xdr:rowOff>200025</xdr:rowOff>
    </xdr:to>
    <xdr:sp macro="" textlink="">
      <xdr:nvSpPr>
        <xdr:cNvPr id="4290" name="Rectangle 18">
          <a:extLst>
            <a:ext uri="{FF2B5EF4-FFF2-40B4-BE49-F238E27FC236}">
              <a16:creationId xmlns:a16="http://schemas.microsoft.com/office/drawing/2014/main" id="{00000000-0008-0000-0000-0000C2100000}"/>
            </a:ext>
          </a:extLst>
        </xdr:cNvPr>
        <xdr:cNvSpPr>
          <a:spLocks noChangeArrowheads="1"/>
        </xdr:cNvSpPr>
      </xdr:nvSpPr>
      <xdr:spPr bwMode="auto">
        <a:xfrm>
          <a:off x="1228725" y="22669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9</xdr:row>
      <xdr:rowOff>123825</xdr:rowOff>
    </xdr:from>
    <xdr:to>
      <xdr:col>1</xdr:col>
      <xdr:colOff>190500</xdr:colOff>
      <xdr:row>9</xdr:row>
      <xdr:rowOff>228600</xdr:rowOff>
    </xdr:to>
    <xdr:sp macro="" textlink="">
      <xdr:nvSpPr>
        <xdr:cNvPr id="18" name="Rectangle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rrowheads="1"/>
        </xdr:cNvSpPr>
      </xdr:nvSpPr>
      <xdr:spPr bwMode="auto">
        <a:xfrm>
          <a:off x="95250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10</xdr:row>
      <xdr:rowOff>85725</xdr:rowOff>
    </xdr:from>
    <xdr:to>
      <xdr:col>3</xdr:col>
      <xdr:colOff>523875</xdr:colOff>
      <xdr:row>10</xdr:row>
      <xdr:rowOff>190500</xdr:rowOff>
    </xdr:to>
    <xdr:sp macro="" textlink="">
      <xdr:nvSpPr>
        <xdr:cNvPr id="19" name="Rectangle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auto">
        <a:xfrm>
          <a:off x="2105025" y="2257425"/>
          <a:ext cx="13335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9</xdr:row>
      <xdr:rowOff>123825</xdr:rowOff>
    </xdr:from>
    <xdr:to>
      <xdr:col>3</xdr:col>
      <xdr:colOff>523875</xdr:colOff>
      <xdr:row>9</xdr:row>
      <xdr:rowOff>228600</xdr:rowOff>
    </xdr:to>
    <xdr:sp macro="" textlink="">
      <xdr:nvSpPr>
        <xdr:cNvPr id="20" name="Rectangle 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auto">
        <a:xfrm>
          <a:off x="2105025" y="2047875"/>
          <a:ext cx="133350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95250</xdr:rowOff>
    </xdr:from>
    <xdr:to>
      <xdr:col>1</xdr:col>
      <xdr:colOff>190500</xdr:colOff>
      <xdr:row>10</xdr:row>
      <xdr:rowOff>200025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rrowheads="1"/>
        </xdr:cNvSpPr>
      </xdr:nvSpPr>
      <xdr:spPr bwMode="auto">
        <a:xfrm>
          <a:off x="952500" y="22669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9</xdr:row>
      <xdr:rowOff>114300</xdr:rowOff>
    </xdr:from>
    <xdr:to>
      <xdr:col>14</xdr:col>
      <xdr:colOff>152400</xdr:colOff>
      <xdr:row>9</xdr:row>
      <xdr:rowOff>219075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rrowheads="1"/>
        </xdr:cNvSpPr>
      </xdr:nvSpPr>
      <xdr:spPr bwMode="auto">
        <a:xfrm>
          <a:off x="5476875" y="20383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9</xdr:col>
      <xdr:colOff>209550</xdr:colOff>
      <xdr:row>9</xdr:row>
      <xdr:rowOff>123825</xdr:rowOff>
    </xdr:from>
    <xdr:to>
      <xdr:col>9</xdr:col>
      <xdr:colOff>352425</xdr:colOff>
      <xdr:row>9</xdr:row>
      <xdr:rowOff>228600</xdr:rowOff>
    </xdr:to>
    <xdr:sp macro="" textlink="">
      <xdr:nvSpPr>
        <xdr:cNvPr id="23" name="Rectangle 21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rrowheads="1"/>
        </xdr:cNvSpPr>
      </xdr:nvSpPr>
      <xdr:spPr bwMode="auto">
        <a:xfrm>
          <a:off x="409575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9</xdr:row>
      <xdr:rowOff>123825</xdr:rowOff>
    </xdr:from>
    <xdr:to>
      <xdr:col>1</xdr:col>
      <xdr:colOff>190500</xdr:colOff>
      <xdr:row>9</xdr:row>
      <xdr:rowOff>228600</xdr:rowOff>
    </xdr:to>
    <xdr:sp macro="" textlink="">
      <xdr:nvSpPr>
        <xdr:cNvPr id="1107" name="Rectangle 7">
          <a:extLst>
            <a:ext uri="{FF2B5EF4-FFF2-40B4-BE49-F238E27FC236}">
              <a16:creationId xmlns:a16="http://schemas.microsoft.com/office/drawing/2014/main" id="{00000000-0008-0000-0100-000053040000}"/>
            </a:ext>
          </a:extLst>
        </xdr:cNvPr>
        <xdr:cNvSpPr>
          <a:spLocks noChangeArrowheads="1"/>
        </xdr:cNvSpPr>
      </xdr:nvSpPr>
      <xdr:spPr bwMode="auto">
        <a:xfrm>
          <a:off x="1228725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10</xdr:row>
      <xdr:rowOff>85725</xdr:rowOff>
    </xdr:from>
    <xdr:to>
      <xdr:col>3</xdr:col>
      <xdr:colOff>523875</xdr:colOff>
      <xdr:row>10</xdr:row>
      <xdr:rowOff>190500</xdr:rowOff>
    </xdr:to>
    <xdr:sp macro="" textlink="">
      <xdr:nvSpPr>
        <xdr:cNvPr id="1108" name="Rectangle 8">
          <a:extLst>
            <a:ext uri="{FF2B5EF4-FFF2-40B4-BE49-F238E27FC236}">
              <a16:creationId xmlns:a16="http://schemas.microsoft.com/office/drawing/2014/main" id="{00000000-0008-0000-0100-000054040000}"/>
            </a:ext>
          </a:extLst>
        </xdr:cNvPr>
        <xdr:cNvSpPr>
          <a:spLocks noChangeArrowheads="1"/>
        </xdr:cNvSpPr>
      </xdr:nvSpPr>
      <xdr:spPr bwMode="auto">
        <a:xfrm>
          <a:off x="2457450" y="225742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381000</xdr:colOff>
      <xdr:row>9</xdr:row>
      <xdr:rowOff>123825</xdr:rowOff>
    </xdr:from>
    <xdr:to>
      <xdr:col>3</xdr:col>
      <xdr:colOff>523875</xdr:colOff>
      <xdr:row>9</xdr:row>
      <xdr:rowOff>228600</xdr:rowOff>
    </xdr:to>
    <xdr:sp macro="" textlink="">
      <xdr:nvSpPr>
        <xdr:cNvPr id="1109" name="Rectangle 9">
          <a:extLst>
            <a:ext uri="{FF2B5EF4-FFF2-40B4-BE49-F238E27FC236}">
              <a16:creationId xmlns:a16="http://schemas.microsoft.com/office/drawing/2014/main" id="{00000000-0008-0000-0100-000055040000}"/>
            </a:ext>
          </a:extLst>
        </xdr:cNvPr>
        <xdr:cNvSpPr>
          <a:spLocks noChangeArrowheads="1"/>
        </xdr:cNvSpPr>
      </xdr:nvSpPr>
      <xdr:spPr bwMode="auto">
        <a:xfrm>
          <a:off x="245745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47625</xdr:colOff>
      <xdr:row>10</xdr:row>
      <xdr:rowOff>95250</xdr:rowOff>
    </xdr:from>
    <xdr:to>
      <xdr:col>1</xdr:col>
      <xdr:colOff>190500</xdr:colOff>
      <xdr:row>10</xdr:row>
      <xdr:rowOff>200025</xdr:rowOff>
    </xdr:to>
    <xdr:sp macro="" textlink="">
      <xdr:nvSpPr>
        <xdr:cNvPr id="1111" name="Rectangle 20">
          <a:extLst>
            <a:ext uri="{FF2B5EF4-FFF2-40B4-BE49-F238E27FC236}">
              <a16:creationId xmlns:a16="http://schemas.microsoft.com/office/drawing/2014/main" id="{00000000-0008-0000-0100-000057040000}"/>
            </a:ext>
          </a:extLst>
        </xdr:cNvPr>
        <xdr:cNvSpPr>
          <a:spLocks noChangeArrowheads="1"/>
        </xdr:cNvSpPr>
      </xdr:nvSpPr>
      <xdr:spPr bwMode="auto">
        <a:xfrm>
          <a:off x="1228725" y="22669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9525</xdr:colOff>
      <xdr:row>9</xdr:row>
      <xdr:rowOff>114300</xdr:rowOff>
    </xdr:from>
    <xdr:to>
      <xdr:col>14</xdr:col>
      <xdr:colOff>152400</xdr:colOff>
      <xdr:row>9</xdr:row>
      <xdr:rowOff>219075</xdr:rowOff>
    </xdr:to>
    <xdr:sp macro="" textlink="">
      <xdr:nvSpPr>
        <xdr:cNvPr id="1112" name="Rectangle 21">
          <a:extLst>
            <a:ext uri="{FF2B5EF4-FFF2-40B4-BE49-F238E27FC236}">
              <a16:creationId xmlns:a16="http://schemas.microsoft.com/office/drawing/2014/main" id="{00000000-0008-0000-0100-000058040000}"/>
            </a:ext>
          </a:extLst>
        </xdr:cNvPr>
        <xdr:cNvSpPr>
          <a:spLocks noChangeArrowheads="1"/>
        </xdr:cNvSpPr>
      </xdr:nvSpPr>
      <xdr:spPr bwMode="auto">
        <a:xfrm>
          <a:off x="5353050" y="2038350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209550</xdr:colOff>
      <xdr:row>9</xdr:row>
      <xdr:rowOff>123825</xdr:rowOff>
    </xdr:from>
    <xdr:to>
      <xdr:col>9</xdr:col>
      <xdr:colOff>352425</xdr:colOff>
      <xdr:row>9</xdr:row>
      <xdr:rowOff>228600</xdr:rowOff>
    </xdr:to>
    <xdr:sp macro="" textlink="">
      <xdr:nvSpPr>
        <xdr:cNvPr id="9" name="Rectangle 2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rrowheads="1"/>
        </xdr:cNvSpPr>
      </xdr:nvSpPr>
      <xdr:spPr bwMode="auto">
        <a:xfrm>
          <a:off x="4095750" y="2047875"/>
          <a:ext cx="142875" cy="1047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de-DE"/>
        </a:p>
      </xdr:txBody>
    </xdr:sp>
    <xdr:clientData/>
  </xdr:twoCellAnchor>
  <xdr:twoCellAnchor>
    <xdr:from>
      <xdr:col>0</xdr:col>
      <xdr:colOff>104775</xdr:colOff>
      <xdr:row>1</xdr:row>
      <xdr:rowOff>57150</xdr:rowOff>
    </xdr:from>
    <xdr:to>
      <xdr:col>2</xdr:col>
      <xdr:colOff>66675</xdr:colOff>
      <xdr:row>3</xdr:row>
      <xdr:rowOff>85725</xdr:rowOff>
    </xdr:to>
    <xdr:pic>
      <xdr:nvPicPr>
        <xdr:cNvPr id="8" name="Grafik 1" descr="cid:image003.png@01D993D3.E85F430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304800"/>
          <a:ext cx="11144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0"/>
  <sheetViews>
    <sheetView showGridLines="0" view="pageBreakPreview" zoomScaleNormal="100" zoomScaleSheetLayoutView="100" workbookViewId="0">
      <selection activeCell="H46" sqref="H46"/>
    </sheetView>
  </sheetViews>
  <sheetFormatPr baseColWidth="10" defaultColWidth="11.453125" defaultRowHeight="12.5" x14ac:dyDescent="0.25"/>
  <cols>
    <col min="1" max="1" width="13.54296875" customWidth="1"/>
    <col min="2" max="2" width="3.7265625" customWidth="1"/>
    <col min="3" max="3" width="8.54296875" customWidth="1"/>
    <col min="4" max="4" width="7.7265625" customWidth="1"/>
    <col min="5" max="5" width="3.81640625" customWidth="1"/>
    <col min="6" max="6" width="8.26953125" customWidth="1"/>
    <col min="7" max="7" width="1.7265625" customWidth="1"/>
    <col min="8" max="8" width="5.453125" customWidth="1"/>
    <col min="9" max="9" width="6" customWidth="1"/>
    <col min="10" max="10" width="6.7265625" customWidth="1"/>
    <col min="11" max="11" width="4.54296875" customWidth="1"/>
    <col min="12" max="12" width="5.7265625" customWidth="1"/>
    <col min="13" max="13" width="3.81640625" customWidth="1"/>
    <col min="14" max="14" width="5.7265625" customWidth="1"/>
    <col min="15" max="15" width="12.7265625" customWidth="1"/>
  </cols>
  <sheetData>
    <row r="1" spans="1:15" ht="20.149999999999999" customHeight="1" x14ac:dyDescent="0.4">
      <c r="A1" s="85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326" t="s">
        <v>1</v>
      </c>
      <c r="O1" s="327"/>
    </row>
    <row r="2" spans="1:15" ht="10" customHeight="1" x14ac:dyDescent="0.4">
      <c r="A2" s="86"/>
      <c r="B2" s="5"/>
      <c r="C2" s="5"/>
      <c r="O2" s="28"/>
    </row>
    <row r="3" spans="1:15" ht="13" customHeight="1" x14ac:dyDescent="0.4">
      <c r="A3" s="87"/>
      <c r="F3" s="30"/>
      <c r="G3" s="30"/>
      <c r="H3" s="30"/>
      <c r="I3" s="30"/>
      <c r="J3" s="30"/>
      <c r="K3" s="316"/>
      <c r="L3" s="316"/>
      <c r="M3" s="115"/>
      <c r="N3" s="328" t="s">
        <v>2</v>
      </c>
      <c r="O3" s="329"/>
    </row>
    <row r="4" spans="1:15" s="26" customFormat="1" ht="12" customHeight="1" x14ac:dyDescent="0.25">
      <c r="A4" s="88"/>
      <c r="B4" s="25"/>
      <c r="D4" s="29"/>
      <c r="E4" s="25"/>
      <c r="K4" s="65" t="s">
        <v>3</v>
      </c>
      <c r="L4" s="27"/>
      <c r="O4" s="41"/>
    </row>
    <row r="5" spans="1:15" ht="18" customHeight="1" x14ac:dyDescent="0.25">
      <c r="A5" s="89" t="s">
        <v>4</v>
      </c>
      <c r="B5" s="319"/>
      <c r="C5" s="320"/>
      <c r="D5" s="320"/>
      <c r="E5" s="320"/>
      <c r="F5" s="320"/>
      <c r="G5" s="320"/>
      <c r="H5" s="320"/>
      <c r="I5" s="320"/>
      <c r="J5" s="320"/>
      <c r="K5" s="330"/>
      <c r="L5" s="1" t="s">
        <v>5</v>
      </c>
      <c r="M5" s="2"/>
      <c r="N5" s="293"/>
      <c r="O5" s="331"/>
    </row>
    <row r="6" spans="1:15" ht="18" customHeight="1" x14ac:dyDescent="0.25">
      <c r="A6" s="87" t="s">
        <v>6</v>
      </c>
      <c r="B6" s="319"/>
      <c r="C6" s="320"/>
      <c r="D6" s="320"/>
      <c r="E6" s="320"/>
      <c r="F6" s="320"/>
      <c r="G6" s="320"/>
      <c r="H6" s="320"/>
      <c r="I6" s="320"/>
      <c r="J6" s="320"/>
      <c r="K6" s="320"/>
      <c r="L6" s="320"/>
      <c r="M6" s="320"/>
      <c r="N6" s="320"/>
      <c r="O6" s="321"/>
    </row>
    <row r="7" spans="1:15" ht="18" customHeight="1" x14ac:dyDescent="0.25">
      <c r="A7" s="87" t="s">
        <v>7</v>
      </c>
      <c r="B7" s="319"/>
      <c r="C7" s="320"/>
      <c r="D7" s="320"/>
      <c r="E7" s="320"/>
      <c r="F7" s="320"/>
      <c r="G7" s="320"/>
      <c r="H7" s="320"/>
      <c r="I7" s="320"/>
      <c r="J7" s="320"/>
      <c r="K7" s="320"/>
      <c r="L7" s="320"/>
      <c r="M7" s="320"/>
      <c r="N7" s="320"/>
      <c r="O7" s="321"/>
    </row>
    <row r="8" spans="1:15" ht="22" customHeight="1" x14ac:dyDescent="0.25">
      <c r="A8" s="89" t="s">
        <v>8</v>
      </c>
      <c r="B8" s="83" t="s">
        <v>9</v>
      </c>
      <c r="C8" s="322"/>
      <c r="D8" s="322"/>
      <c r="E8" s="322"/>
      <c r="F8" s="84" t="s">
        <v>10</v>
      </c>
      <c r="G8" s="325"/>
      <c r="H8" s="325"/>
      <c r="I8" s="325"/>
      <c r="J8" s="325"/>
      <c r="K8" s="325"/>
      <c r="L8" s="76" t="s">
        <v>11</v>
      </c>
      <c r="M8" s="323"/>
      <c r="N8" s="323"/>
      <c r="O8" s="324"/>
    </row>
    <row r="9" spans="1:15" ht="22" customHeight="1" x14ac:dyDescent="0.25">
      <c r="A9" s="89" t="s">
        <v>12</v>
      </c>
      <c r="B9" s="83" t="s">
        <v>9</v>
      </c>
      <c r="C9" s="322"/>
      <c r="D9" s="322"/>
      <c r="E9" s="322"/>
      <c r="F9" s="84" t="s">
        <v>10</v>
      </c>
      <c r="G9" s="325"/>
      <c r="H9" s="325"/>
      <c r="I9" s="325"/>
      <c r="J9" s="325"/>
      <c r="K9" s="325"/>
      <c r="L9" s="76" t="s">
        <v>11</v>
      </c>
      <c r="M9" s="323"/>
      <c r="N9" s="323"/>
      <c r="O9" s="324"/>
    </row>
    <row r="10" spans="1:15" ht="20.149999999999999" customHeight="1" x14ac:dyDescent="0.25">
      <c r="A10" s="90" t="s">
        <v>13</v>
      </c>
      <c r="C10" s="4" t="s">
        <v>14</v>
      </c>
      <c r="D10" s="10"/>
      <c r="E10" s="16" t="s">
        <v>15</v>
      </c>
      <c r="F10" s="16"/>
      <c r="G10" s="16"/>
      <c r="H10" s="16"/>
      <c r="I10" s="16"/>
      <c r="J10" s="16"/>
      <c r="K10" s="16" t="s">
        <v>16</v>
      </c>
      <c r="L10" s="16"/>
      <c r="M10" s="16"/>
      <c r="N10" s="16"/>
      <c r="O10" s="42" t="s">
        <v>17</v>
      </c>
    </row>
    <row r="11" spans="1:15" ht="18" customHeight="1" x14ac:dyDescent="0.25">
      <c r="A11" s="87"/>
      <c r="C11" s="4" t="s">
        <v>18</v>
      </c>
      <c r="D11" s="11"/>
      <c r="E11" s="16" t="s">
        <v>19</v>
      </c>
      <c r="L11" s="308"/>
      <c r="M11" s="308"/>
      <c r="N11" s="308"/>
      <c r="O11" s="309"/>
    </row>
    <row r="12" spans="1:15" ht="8.15" customHeight="1" x14ac:dyDescent="0.25">
      <c r="A12" s="87"/>
      <c r="O12" s="28"/>
    </row>
    <row r="13" spans="1:15" ht="12" customHeight="1" x14ac:dyDescent="0.25">
      <c r="A13" s="91" t="s">
        <v>20</v>
      </c>
      <c r="B13" s="19"/>
      <c r="C13" s="19"/>
      <c r="D13" s="19"/>
      <c r="E13" s="19"/>
      <c r="F13" s="18" t="s">
        <v>21</v>
      </c>
      <c r="G13" s="58"/>
      <c r="H13" s="58"/>
      <c r="I13" s="58"/>
      <c r="J13" s="58"/>
      <c r="K13" s="17"/>
      <c r="L13" s="17"/>
      <c r="M13" s="3"/>
      <c r="N13" s="3"/>
      <c r="O13" s="43"/>
    </row>
    <row r="14" spans="1:15" ht="18" customHeight="1" thickBot="1" x14ac:dyDescent="0.3">
      <c r="A14" s="313"/>
      <c r="B14" s="314"/>
      <c r="C14" s="314"/>
      <c r="D14" s="314"/>
      <c r="E14" s="315"/>
      <c r="F14" s="310"/>
      <c r="G14" s="311"/>
      <c r="H14" s="311"/>
      <c r="I14" s="311"/>
      <c r="J14" s="311"/>
      <c r="K14" s="311"/>
      <c r="L14" s="311"/>
      <c r="M14" s="311"/>
      <c r="N14" s="311"/>
      <c r="O14" s="312"/>
    </row>
    <row r="15" spans="1:15" ht="5.15" customHeight="1" x14ac:dyDescent="0.25">
      <c r="A15" s="87"/>
      <c r="O15" s="28"/>
    </row>
    <row r="16" spans="1:15" ht="17.149999999999999" customHeight="1" x14ac:dyDescent="0.35">
      <c r="A16" s="92" t="s">
        <v>22</v>
      </c>
      <c r="B16" s="316"/>
      <c r="C16" s="316"/>
      <c r="D16" s="316"/>
      <c r="E16" s="8" t="s">
        <v>23</v>
      </c>
      <c r="L16" s="316"/>
      <c r="M16" s="316"/>
      <c r="N16" s="316"/>
      <c r="O16" s="317"/>
    </row>
    <row r="17" spans="1:15" ht="5.15" customHeight="1" thickBot="1" x14ac:dyDescent="0.3">
      <c r="A17" s="93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44"/>
    </row>
    <row r="18" spans="1:15" ht="18" customHeight="1" thickBot="1" x14ac:dyDescent="0.35">
      <c r="A18" s="94" t="s">
        <v>24</v>
      </c>
      <c r="B18" s="4" t="s">
        <v>25</v>
      </c>
      <c r="E18" s="6"/>
      <c r="L18" s="318" t="s">
        <v>26</v>
      </c>
      <c r="M18" s="318"/>
      <c r="N18" s="116" t="s">
        <v>27</v>
      </c>
      <c r="O18" s="117" t="s">
        <v>28</v>
      </c>
    </row>
    <row r="19" spans="1:15" ht="17.149999999999999" customHeight="1" x14ac:dyDescent="0.3">
      <c r="A19" s="95" t="s">
        <v>29</v>
      </c>
      <c r="C19" s="8" t="s">
        <v>30</v>
      </c>
      <c r="F19" s="118"/>
      <c r="G19" s="112"/>
      <c r="H19" s="112"/>
      <c r="I19" s="112"/>
      <c r="J19" s="112"/>
      <c r="L19" s="306"/>
      <c r="M19" s="307"/>
      <c r="N19" s="34"/>
      <c r="O19" s="119"/>
    </row>
    <row r="20" spans="1:15" ht="17.149999999999999" customHeight="1" x14ac:dyDescent="0.3">
      <c r="A20" s="96" t="s">
        <v>31</v>
      </c>
      <c r="C20" s="32"/>
      <c r="D20" s="7" t="s">
        <v>32</v>
      </c>
      <c r="E20" s="8"/>
      <c r="F20" s="38">
        <v>0.3</v>
      </c>
      <c r="G20" s="59"/>
      <c r="H20" s="59"/>
      <c r="I20" s="59"/>
      <c r="J20" s="59"/>
      <c r="K20" s="28"/>
      <c r="L20" s="297"/>
      <c r="M20" s="298"/>
      <c r="N20" s="35">
        <v>0</v>
      </c>
      <c r="O20" s="120" t="s">
        <v>33</v>
      </c>
    </row>
    <row r="21" spans="1:15" ht="17.149999999999999" customHeight="1" x14ac:dyDescent="0.3">
      <c r="A21" s="87"/>
      <c r="B21" s="8"/>
      <c r="C21" s="8" t="s">
        <v>34</v>
      </c>
      <c r="F21" s="113"/>
      <c r="G21" s="112"/>
      <c r="H21" s="112"/>
      <c r="I21" s="112"/>
      <c r="J21" s="112"/>
      <c r="L21" s="297"/>
      <c r="M21" s="298"/>
      <c r="N21" s="35">
        <v>0</v>
      </c>
      <c r="O21" s="120" t="s">
        <v>35</v>
      </c>
    </row>
    <row r="22" spans="1:15" ht="17.149999999999999" customHeight="1" x14ac:dyDescent="0.3">
      <c r="A22" s="87"/>
      <c r="B22" s="8"/>
      <c r="C22" s="8" t="s">
        <v>36</v>
      </c>
      <c r="F22" s="112"/>
      <c r="G22" s="112"/>
      <c r="H22" s="112"/>
      <c r="I22" s="112"/>
      <c r="J22" s="112"/>
      <c r="L22" s="297"/>
      <c r="M22" s="298"/>
      <c r="N22" s="36"/>
      <c r="O22" s="120" t="s">
        <v>37</v>
      </c>
    </row>
    <row r="23" spans="1:15" ht="17.149999999999999" customHeight="1" x14ac:dyDescent="0.3">
      <c r="A23" s="87"/>
      <c r="B23" s="8"/>
      <c r="C23" s="8" t="s">
        <v>38</v>
      </c>
      <c r="F23" s="113"/>
      <c r="G23" s="112"/>
      <c r="H23" s="112"/>
      <c r="I23" s="112"/>
      <c r="J23" s="112"/>
      <c r="L23" s="297"/>
      <c r="M23" s="298"/>
      <c r="N23" s="36"/>
      <c r="O23" s="120" t="s">
        <v>37</v>
      </c>
    </row>
    <row r="24" spans="1:15" ht="17.149999999999999" customHeight="1" x14ac:dyDescent="0.3">
      <c r="A24" s="87"/>
      <c r="B24" s="8"/>
      <c r="C24" s="8" t="s">
        <v>39</v>
      </c>
      <c r="F24" s="113"/>
      <c r="G24" s="112"/>
      <c r="H24" s="112"/>
      <c r="I24" s="112"/>
      <c r="J24" s="112"/>
      <c r="L24" s="297"/>
      <c r="M24" s="298"/>
      <c r="N24" s="36"/>
      <c r="O24" s="120" t="s">
        <v>40</v>
      </c>
    </row>
    <row r="25" spans="1:15" ht="17.149999999999999" customHeight="1" x14ac:dyDescent="0.3">
      <c r="A25" s="87"/>
      <c r="B25" s="8"/>
      <c r="C25" s="8" t="s">
        <v>41</v>
      </c>
      <c r="F25" s="113"/>
      <c r="G25" s="112"/>
      <c r="H25" s="112"/>
      <c r="I25" s="112"/>
      <c r="J25" s="112"/>
      <c r="L25" s="297"/>
      <c r="M25" s="298"/>
      <c r="N25" s="36"/>
      <c r="O25" s="120" t="s">
        <v>42</v>
      </c>
    </row>
    <row r="26" spans="1:15" ht="17.149999999999999" customHeight="1" thickBot="1" x14ac:dyDescent="0.35">
      <c r="A26" s="87"/>
      <c r="B26" s="8"/>
      <c r="C26" s="8" t="s">
        <v>43</v>
      </c>
      <c r="F26" s="113"/>
      <c r="G26" s="112"/>
      <c r="H26" s="112"/>
      <c r="I26" s="112"/>
      <c r="J26" s="112"/>
      <c r="L26" s="300"/>
      <c r="M26" s="301"/>
      <c r="N26" s="36"/>
      <c r="O26" s="120"/>
    </row>
    <row r="27" spans="1:15" ht="17.149999999999999" customHeight="1" thickBot="1" x14ac:dyDescent="0.35">
      <c r="A27" s="87"/>
      <c r="E27" s="14"/>
      <c r="K27" s="15" t="s">
        <v>44</v>
      </c>
      <c r="L27" s="289"/>
      <c r="M27" s="290"/>
      <c r="N27" s="24"/>
      <c r="O27" s="119"/>
    </row>
    <row r="28" spans="1:15" ht="17.149999999999999" customHeight="1" x14ac:dyDescent="0.3">
      <c r="A28" s="104" t="s">
        <v>45</v>
      </c>
      <c r="B28" s="62"/>
      <c r="C28" s="108" t="s">
        <v>46</v>
      </c>
      <c r="D28" s="109">
        <v>14</v>
      </c>
      <c r="E28" s="62"/>
      <c r="F28" s="64" t="s">
        <v>47</v>
      </c>
      <c r="G28" s="64"/>
      <c r="H28" s="105">
        <f>0.2*D29</f>
        <v>5.6000000000000005</v>
      </c>
      <c r="I28" s="106">
        <f>0.4*D29</f>
        <v>11.200000000000001</v>
      </c>
      <c r="J28" s="107">
        <f>0.4*D29</f>
        <v>11.200000000000001</v>
      </c>
      <c r="K28" s="63"/>
      <c r="L28" s="61"/>
      <c r="M28" s="121"/>
      <c r="N28" s="24"/>
      <c r="O28" s="119"/>
    </row>
    <row r="29" spans="1:15" ht="17.149999999999999" customHeight="1" x14ac:dyDescent="0.3">
      <c r="A29" s="87"/>
      <c r="C29" s="111" t="s">
        <v>48</v>
      </c>
      <c r="D29" s="110">
        <v>28</v>
      </c>
      <c r="E29" s="14"/>
      <c r="H29" s="4" t="s">
        <v>49</v>
      </c>
      <c r="I29" s="4"/>
      <c r="J29" s="4"/>
      <c r="K29" s="60"/>
      <c r="L29" s="121"/>
      <c r="M29" s="121"/>
      <c r="N29" s="24"/>
      <c r="O29" s="119"/>
    </row>
    <row r="30" spans="1:15" ht="24.75" customHeight="1" thickBot="1" x14ac:dyDescent="0.3">
      <c r="A30" s="95" t="s">
        <v>50</v>
      </c>
      <c r="E30" s="81"/>
      <c r="F30" s="77" t="s">
        <v>51</v>
      </c>
      <c r="H30" s="79" t="s">
        <v>52</v>
      </c>
      <c r="I30" s="79" t="s">
        <v>53</v>
      </c>
      <c r="J30" s="79" t="s">
        <v>54</v>
      </c>
      <c r="K30" s="4"/>
      <c r="L30" s="51"/>
      <c r="N30" s="7"/>
      <c r="O30" s="114"/>
    </row>
    <row r="31" spans="1:15" ht="17.149999999999999" customHeight="1" thickBot="1" x14ac:dyDescent="0.35">
      <c r="A31" s="89"/>
      <c r="B31" s="69"/>
      <c r="C31" s="70" t="s">
        <v>55</v>
      </c>
      <c r="D31" s="71" t="str">
        <f>IF(AND(E31="x",B31&lt;&gt;""),12,IF(AND(B31&lt;&gt;"",E31=""),24,""))</f>
        <v/>
      </c>
      <c r="E31" s="80"/>
      <c r="F31" s="78"/>
      <c r="G31" s="72"/>
      <c r="H31" s="67"/>
      <c r="I31" s="67"/>
      <c r="J31" s="67"/>
      <c r="L31" s="304" t="str">
        <f>IF(AND(E31="x",H31="x",I31="x",J31="x"),"0,00 €",IF(AND(E31="x",H31="x",I31="x",J31=""),"0,00 €",IF(AND(E31="x",H31="x",I31="",J31="x"),"0,00 €",IF(AND(E31="x",H31="",I31="x",J31="x"),"0,00 €",IF(AND(E31="",H31="x",I31="x",J31="x"),"0,00 €",IF(AND(E31="x",H31="x",I31="",J31=""),(D31*B31)-(B31*4.8),IF(AND(E31="x",H31="",I31="x",J31=""),(D31*B31)-(B31*9.6),IF(AND(E31="x",H31="",I31="",J31="x"),(D31*B31)-(B31*9.6),IF(AND(E31="",H31="x",I31="x",J31=""),(D31*B31)-(B31*4.8)-(B31*9.6),IF(AND(E31="",H31="x",I31="",J31="x"),(D31*B31)-(B31*4.8)-(B31*9.6),IF(AND(E31="",H31="",I31="x",J31="x"),(D31*B31)-(B31*9.6*2),IF(AND(E31="",H31="x",I31="",J31=""),(D31*B31)-(B31*4.8),IF(AND(E31="",H31="",I31="x",J31=""),(D31*B31)-(B31*9.6),IF(AND(E31="",H31="",I31="",J31="x"),(D31*B31)-(B31*9.6),IF(AND(B31&lt;&gt;"",E31="",H31="",I31="",J31=""),B31*D31,IF(AND(B31&lt;&gt;"",E31="x",H31="",I31="",J31=""),B31*D31,""))))))))))))))))</f>
        <v/>
      </c>
      <c r="M31" s="305"/>
      <c r="N31" s="53"/>
      <c r="O31" s="122" t="s">
        <v>56</v>
      </c>
    </row>
    <row r="32" spans="1:15" ht="17.149999999999999" customHeight="1" thickBot="1" x14ac:dyDescent="0.35">
      <c r="A32" s="87"/>
      <c r="B32" s="73"/>
      <c r="C32" s="74" t="s">
        <v>57</v>
      </c>
      <c r="D32" s="82" t="str">
        <f>IF(AND(E32="x",B32&lt;&gt;""),12,IF(AND(B32&lt;&gt;"",E32=""),24,""))</f>
        <v/>
      </c>
      <c r="E32" s="80"/>
      <c r="F32" s="78"/>
      <c r="G32" s="72"/>
      <c r="H32" s="67"/>
      <c r="I32" s="67"/>
      <c r="J32" s="67"/>
      <c r="L32" s="304" t="str">
        <f>IF(AND(E32="x",H32="x",I32="x",J32="x"),"0,00 €",IF(AND(E32="x",H32="x",I32="x",J32=""),"0,00 €",IF(AND(E32="x",H32="x",I32="",J32="x"),"0,00 €",IF(AND(E32="x",H32="",I32="x",J32="x"),"0,00 €",IF(AND(E32="",H32="x",I32="x",J32="x"),"0,00 €",IF(AND(E32="x",H32="x",I32="",J32=""),(D32*B32)-(B32*4.8),IF(AND(E32="x",H32="",I32="x",J32=""),(D32*B32)-(B32*9.6),IF(AND(E32="x",H32="",I32="",J32="x"),(D32*B32)-(B32*9.6),IF(AND(E32="",H32="x",I32="x",J32=""),(D32*B32)-(B32*4.8)-(B32*9.6),IF(AND(E32="",H32="x",I32="",J32="x"),(D32*B32)-(B32*4.8)-(B32*9.6),IF(AND(E32="",H32="",I32="x",J32="x"),(D32*B32)-(B32*9.6*2),IF(AND(E32="",H32="x",I32="",J32=""),(D32*B32)-(B32*4.8),IF(AND(E32="",H32="",I32="x",J32=""),(D32*B32)-(B32*9.6),IF(AND(E32="",H32="",I32="",J32="x"),(D32*B32)-(B32*9.6),IF(AND(B32&lt;&gt;"",E32="",H32="",I32="",J32=""),B32*D32,IF(AND(B32&lt;&gt;"",E32="x",H32="",I32="",J32=""),B32*D32,""))))))))))))))))</f>
        <v/>
      </c>
      <c r="M32" s="305"/>
      <c r="N32" s="54">
        <v>0</v>
      </c>
      <c r="O32" s="123" t="s">
        <v>58</v>
      </c>
    </row>
    <row r="33" spans="1:15" ht="17.149999999999999" customHeight="1" thickBot="1" x14ac:dyDescent="0.35">
      <c r="A33" s="87"/>
      <c r="B33" s="74"/>
      <c r="C33" s="74" t="s">
        <v>55</v>
      </c>
      <c r="D33" s="71" t="str">
        <f>IF(AND(E33="x",B33&lt;&gt;""),12,IF(AND(B33&lt;&gt;"",E33=""),24,""))</f>
        <v/>
      </c>
      <c r="E33" s="80"/>
      <c r="F33" s="78"/>
      <c r="G33" s="72"/>
      <c r="H33" s="66"/>
      <c r="I33" s="66"/>
      <c r="J33" s="66"/>
      <c r="L33" s="304" t="str">
        <f>IF(AND(E33="x",H33="x",I33="x",J33="x"),"0,00 €",IF(AND(E33="x",H33="x",I33="x",J33=""),"0,00 €",IF(AND(E33="x",H33="x",I33="",J33="x"),"0,00 €",IF(AND(E33="x",H33="",I33="x",J33="x"),"0,00 €",IF(AND(E33="",H33="x",I33="x",J33="x"),"0,00 €",IF(AND(E33="x",H33="x",I33="",J33=""),(D33*B33)-(B33*4.8),IF(AND(E33="x",H33="",I33="x",J33=""),(D33*B33)-(B33*9.6),IF(AND(E33="x",H33="",I33="",J33="x"),(D33*B33)-(B33*9.6),IF(AND(E33="",H33="x",I33="x",J33=""),(D33*B33)-(B33*4.8)-(B33*9.6),IF(AND(E33="",H33="x",I33="",J33="x"),(D33*B33)-(B33*4.8)-(B33*9.6),IF(AND(E33="",H33="",I33="x",J33="x"),(D33*B33)-(B33*9.6*2),IF(AND(E33="",H33="x",I33="",J33=""),(D33*B33)-(B33*4.8),IF(AND(E33="",H33="",I33="x",J33=""),(D33*B33)-(B33*9.6),IF(AND(E33="",H33="",I33="",J33="x"),(D33*B33)-(B33*9.6),IF(AND(B33&lt;&gt;"",E33="",H33="",I33="",J33=""),B33*D33,IF(AND(B33&lt;&gt;"",E33="x",H33="",I33="",J33=""),B33*D33,""))))))))))))))))</f>
        <v/>
      </c>
      <c r="M33" s="305"/>
      <c r="N33" s="53"/>
      <c r="O33" s="124"/>
    </row>
    <row r="34" spans="1:15" ht="17.149999999999999" customHeight="1" thickBot="1" x14ac:dyDescent="0.35">
      <c r="A34" s="87"/>
      <c r="B34" s="75"/>
      <c r="C34" s="74" t="s">
        <v>57</v>
      </c>
      <c r="D34" s="71" t="str">
        <f>IF(AND(E34="x",B34&lt;&gt;""),12,IF(AND(B34&lt;&gt;"",E34=""),24,""))</f>
        <v/>
      </c>
      <c r="E34" s="80"/>
      <c r="F34" s="78"/>
      <c r="G34" s="97"/>
      <c r="H34" s="68"/>
      <c r="I34" s="68"/>
      <c r="J34" s="68"/>
      <c r="L34" s="304" t="str">
        <f>IF(AND(E34="x",H34="x",I34="x",J34="x"),"0,00 €",IF(AND(E34="x",H34="x",I34="x",J34=""),"0,00 €",IF(AND(E34="x",H34="x",I34="",J34="x"),"0,00 €",IF(AND(E34="x",H34="",I34="x",J34="x"),"0,00 €",IF(AND(E34="",H34="x",I34="x",J34="x"),"0,00 €",IF(AND(E34="x",H34="x",I34="",J34=""),(D34*B34)-(B34*4.8),IF(AND(E34="x",H34="",I34="x",J34=""),(D34*B34)-(B34*9.6),IF(AND(E34="x",H34="",I34="",J34="x"),(D34*B34)-(B34*9.6),IF(AND(E34="",H34="x",I34="x",J34=""),(D34*B34)-(B34*4.8)-(B34*9.6),IF(AND(E34="",H34="x",I34="",J34="x"),(D34*B34)-(B34*4.8)-(B34*9.6),IF(AND(E34="",H34="",I34="x",J34="x"),(D34*B34)-(B34*9.6*2),IF(AND(E34="",H34="x",I34="",J34=""),(D34*B34)-(B34*4.8),IF(AND(E34="",H34="",I34="x",J34=""),(D34*B34)-(B34*9.6),IF(AND(E34="",H34="",I34="",J34="x"),(D34*B34)-(B34*9.6),IF(AND(B34&lt;&gt;"",E34="",H34="",I34="",J34=""),B34*D34,IF(AND(B34&lt;&gt;"",E34="x",H34="",I34="",J34=""),B34*D34,""))))))))))))))))</f>
        <v/>
      </c>
      <c r="M34" s="305"/>
      <c r="N34" s="53"/>
      <c r="O34" s="124"/>
    </row>
    <row r="35" spans="1:15" ht="17.149999999999999" customHeight="1" thickBot="1" x14ac:dyDescent="0.35">
      <c r="A35" s="87"/>
      <c r="B35" s="73"/>
      <c r="C35" s="74" t="s">
        <v>57</v>
      </c>
      <c r="D35" s="71" t="str">
        <f>IF(AND(E35="x",B35&lt;&gt;""),12,IF(AND(B35&lt;&gt;"",E35=""),24,""))</f>
        <v/>
      </c>
      <c r="E35" s="80"/>
      <c r="F35" s="78"/>
      <c r="G35" s="72"/>
      <c r="H35" s="66"/>
      <c r="I35" s="66"/>
      <c r="J35" s="66"/>
      <c r="L35" s="304" t="str">
        <f>IF(AND(E35="x",H35="x",I35="x",J35="x"),"0,00 €",IF(AND(E35="x",H35="x",I35="x",J35=""),"0,00 €",IF(AND(E35="x",H35="x",I35="",J35="x"),"0,00 €",IF(AND(E35="x",H35="",I35="x",J35="x"),"0,00 €",IF(AND(E35="",H35="x",I35="x",J35="x"),"0,00 €",IF(AND(E35="x",H35="x",I35="",J35=""),(D35*B35)-(B35*4.8),IF(AND(E35="x",H35="",I35="x",J35=""),(D35*B35)-(B35*9.6),IF(AND(E35="x",H35="",I35="",J35="x"),(D35*B35)-(B35*9.6),IF(AND(E35="",H35="x",I35="x",J35=""),(D35*B35)-(B35*4.8)-(B35*9.6),IF(AND(E35="",H35="x",I35="",J35="x"),(D35*B35)-(B35*4.8)-(B35*9.6),IF(AND(E35="",H35="",I35="x",J35="x"),(D35*B35)-(B35*9.6*2),IF(AND(E35="",H35="x",I35="",J35=""),(D35*B35)-(B35*4.8),IF(AND(E35="",H35="",I35="x",J35=""),(D35*B35)-(B35*9.6),IF(AND(E35="",H35="",I35="",J35="x"),(D35*B35)-(B35*9.6),IF(AND(B35&lt;&gt;"",E35="",H35="",I35="",J35=""),B35*D35,IF(AND(B35&lt;&gt;"",E35="x",H35="",I35="",J35=""),B35*D35,""))))))))))))))))</f>
        <v/>
      </c>
      <c r="M35" s="305"/>
      <c r="N35" s="53"/>
      <c r="O35" s="124"/>
    </row>
    <row r="36" spans="1:15" ht="17.149999999999999" customHeight="1" thickBot="1" x14ac:dyDescent="0.35">
      <c r="A36" s="87"/>
      <c r="C36" s="23"/>
      <c r="D36" s="22"/>
      <c r="F36" s="22" t="s">
        <v>59</v>
      </c>
      <c r="G36" s="52"/>
      <c r="H36" s="52"/>
      <c r="I36" s="52"/>
      <c r="J36" s="52"/>
      <c r="K36" s="15" t="s">
        <v>60</v>
      </c>
      <c r="L36" s="289">
        <f>SUM(L31:M35)</f>
        <v>0</v>
      </c>
      <c r="M36" s="290"/>
      <c r="N36" s="7"/>
      <c r="O36" s="125"/>
    </row>
    <row r="37" spans="1:15" ht="15" customHeight="1" x14ac:dyDescent="0.25">
      <c r="A37" s="95" t="s">
        <v>61</v>
      </c>
      <c r="B37" s="21"/>
      <c r="N37" s="7"/>
      <c r="O37" s="114"/>
    </row>
    <row r="38" spans="1:15" ht="17.149999999999999" customHeight="1" x14ac:dyDescent="0.3">
      <c r="A38" s="98" t="s">
        <v>62</v>
      </c>
      <c r="B38" s="126"/>
      <c r="C38" t="s">
        <v>63</v>
      </c>
      <c r="E38" s="302"/>
      <c r="F38" s="302"/>
      <c r="G38" s="112"/>
      <c r="H38" s="112"/>
      <c r="I38" s="112"/>
      <c r="J38" s="112"/>
      <c r="L38" s="297"/>
      <c r="M38" s="298"/>
      <c r="N38" s="37"/>
      <c r="O38" s="114"/>
    </row>
    <row r="39" spans="1:15" ht="17.149999999999999" customHeight="1" x14ac:dyDescent="0.3">
      <c r="A39" s="98"/>
      <c r="B39" s="126"/>
      <c r="C39" t="s">
        <v>63</v>
      </c>
      <c r="E39" s="118"/>
      <c r="F39" s="118"/>
      <c r="G39" s="112"/>
      <c r="H39" s="112"/>
      <c r="I39" s="112"/>
      <c r="J39" s="112"/>
      <c r="L39" s="297"/>
      <c r="M39" s="298"/>
      <c r="N39" s="37"/>
      <c r="O39" s="114"/>
    </row>
    <row r="40" spans="1:15" ht="17.149999999999999" customHeight="1" x14ac:dyDescent="0.3">
      <c r="A40" s="98"/>
      <c r="B40" s="126"/>
      <c r="C40" t="s">
        <v>63</v>
      </c>
      <c r="E40" s="118"/>
      <c r="F40" s="118"/>
      <c r="G40" s="112"/>
      <c r="H40" s="112"/>
      <c r="I40" s="112"/>
      <c r="J40" s="112"/>
      <c r="L40" s="297"/>
      <c r="M40" s="298"/>
      <c r="N40" s="37"/>
      <c r="O40" s="114"/>
    </row>
    <row r="41" spans="1:15" ht="17.149999999999999" customHeight="1" x14ac:dyDescent="0.4">
      <c r="A41" s="98" t="s">
        <v>64</v>
      </c>
      <c r="B41" s="126"/>
      <c r="C41" s="6" t="s">
        <v>65</v>
      </c>
      <c r="E41" s="303">
        <f>-H28</f>
        <v>-5.6000000000000005</v>
      </c>
      <c r="F41" s="303"/>
      <c r="G41" s="9"/>
      <c r="H41" s="112"/>
      <c r="I41" s="112"/>
      <c r="J41" s="112"/>
      <c r="K41" s="5" t="s">
        <v>66</v>
      </c>
      <c r="L41" s="297"/>
      <c r="M41" s="298"/>
      <c r="N41" s="35">
        <v>0</v>
      </c>
      <c r="O41" s="127" t="s">
        <v>67</v>
      </c>
    </row>
    <row r="42" spans="1:15" ht="17.149999999999999" customHeight="1" thickBot="1" x14ac:dyDescent="0.35">
      <c r="A42" s="98" t="s">
        <v>68</v>
      </c>
      <c r="B42" s="126"/>
      <c r="C42" t="s">
        <v>69</v>
      </c>
      <c r="E42" s="299">
        <v>20</v>
      </c>
      <c r="F42" s="299"/>
      <c r="G42" s="15"/>
      <c r="H42" s="15"/>
      <c r="I42" s="15"/>
      <c r="J42" s="15"/>
      <c r="K42" s="7"/>
      <c r="L42" s="300"/>
      <c r="M42" s="301"/>
      <c r="N42" s="35">
        <v>0</v>
      </c>
      <c r="O42" s="120" t="s">
        <v>70</v>
      </c>
    </row>
    <row r="43" spans="1:15" ht="18" customHeight="1" thickBot="1" x14ac:dyDescent="0.35">
      <c r="A43" s="87"/>
      <c r="K43" s="15" t="s">
        <v>60</v>
      </c>
      <c r="L43" s="289"/>
      <c r="M43" s="290"/>
      <c r="N43" s="15"/>
      <c r="O43" s="45"/>
    </row>
    <row r="44" spans="1:15" ht="18" customHeight="1" thickBot="1" x14ac:dyDescent="0.3">
      <c r="A44" s="87"/>
      <c r="L44" s="31"/>
      <c r="M44" s="31"/>
      <c r="O44" s="28"/>
    </row>
    <row r="45" spans="1:15" ht="18" customHeight="1" thickBot="1" x14ac:dyDescent="0.35">
      <c r="A45" s="99" t="s">
        <v>71</v>
      </c>
      <c r="B45" s="56"/>
      <c r="C45" s="56"/>
      <c r="D45" s="56"/>
      <c r="E45" s="57"/>
      <c r="F45" s="55"/>
      <c r="G45" s="55"/>
      <c r="H45" s="55"/>
      <c r="I45" s="55"/>
      <c r="J45" s="55"/>
      <c r="K45" s="15" t="s">
        <v>72</v>
      </c>
      <c r="L45" s="289"/>
      <c r="M45" s="290"/>
      <c r="N45" s="33" t="s">
        <v>73</v>
      </c>
      <c r="O45" s="128"/>
    </row>
    <row r="46" spans="1:15" ht="20.149999999999999" customHeight="1" thickBot="1" x14ac:dyDescent="0.35">
      <c r="A46" s="100" t="s">
        <v>74</v>
      </c>
      <c r="B46" s="295"/>
      <c r="C46" s="295"/>
      <c r="D46" s="295"/>
      <c r="E46" s="296"/>
      <c r="F46" s="55"/>
      <c r="G46" s="55"/>
      <c r="H46" s="55"/>
      <c r="I46" s="55"/>
      <c r="J46" s="55"/>
      <c r="K46" s="9" t="s">
        <v>75</v>
      </c>
      <c r="L46" s="291"/>
      <c r="M46" s="292"/>
      <c r="N46" s="8" t="s">
        <v>76</v>
      </c>
      <c r="O46" s="129"/>
    </row>
    <row r="47" spans="1:15" ht="19.5" customHeight="1" thickBot="1" x14ac:dyDescent="0.35">
      <c r="A47" s="100" t="s">
        <v>77</v>
      </c>
      <c r="B47" s="293"/>
      <c r="C47" s="293"/>
      <c r="D47" s="293"/>
      <c r="E47" s="294"/>
      <c r="K47" s="15" t="s">
        <v>78</v>
      </c>
      <c r="L47" s="289"/>
      <c r="M47" s="290"/>
      <c r="N47" s="15"/>
      <c r="O47" s="46"/>
    </row>
    <row r="48" spans="1:15" s="12" customFormat="1" ht="24" customHeight="1" x14ac:dyDescent="0.25">
      <c r="A48" s="101"/>
      <c r="B48"/>
      <c r="C48" s="287"/>
      <c r="D48" s="287"/>
      <c r="E48"/>
      <c r="F48"/>
      <c r="G48"/>
      <c r="H48"/>
      <c r="I48" s="39"/>
      <c r="J48" s="39"/>
      <c r="K48" s="39"/>
      <c r="L48" s="288"/>
      <c r="M48" s="288"/>
      <c r="N48" s="39"/>
      <c r="O48" s="47"/>
    </row>
    <row r="49" spans="1:15" s="12" customFormat="1" ht="10.5" customHeight="1" x14ac:dyDescent="0.2">
      <c r="A49" s="102" t="s">
        <v>79</v>
      </c>
      <c r="B49" s="13" t="s">
        <v>80</v>
      </c>
      <c r="D49" s="13" t="s">
        <v>81</v>
      </c>
      <c r="E49" s="13"/>
      <c r="F49" s="13"/>
      <c r="I49" s="12" t="s">
        <v>82</v>
      </c>
      <c r="L49" s="13"/>
      <c r="N49" s="12" t="s">
        <v>83</v>
      </c>
      <c r="O49" s="48"/>
    </row>
    <row r="50" spans="1:15" ht="13" thickBot="1" x14ac:dyDescent="0.3">
      <c r="A50" s="103" t="s">
        <v>84</v>
      </c>
      <c r="B50" s="49"/>
      <c r="C50" s="49"/>
      <c r="D50" s="49" t="s">
        <v>84</v>
      </c>
      <c r="E50" s="49"/>
      <c r="F50" s="49"/>
      <c r="G50" s="49"/>
      <c r="H50" s="49"/>
      <c r="I50" s="49" t="s">
        <v>84</v>
      </c>
      <c r="J50" s="49"/>
      <c r="K50" s="49"/>
      <c r="L50" s="49"/>
      <c r="M50" s="49"/>
      <c r="N50" s="49" t="s">
        <v>84</v>
      </c>
      <c r="O50" s="50"/>
    </row>
  </sheetData>
  <mergeCells count="50">
    <mergeCell ref="N1:O1"/>
    <mergeCell ref="K3:L3"/>
    <mergeCell ref="N3:O3"/>
    <mergeCell ref="B5:K5"/>
    <mergeCell ref="N5:O5"/>
    <mergeCell ref="B6:O6"/>
    <mergeCell ref="B7:O7"/>
    <mergeCell ref="C8:E8"/>
    <mergeCell ref="M8:O8"/>
    <mergeCell ref="C9:E9"/>
    <mergeCell ref="G9:K9"/>
    <mergeCell ref="M9:O9"/>
    <mergeCell ref="G8:K8"/>
    <mergeCell ref="L11:O11"/>
    <mergeCell ref="F14:O14"/>
    <mergeCell ref="A14:E14"/>
    <mergeCell ref="L16:O16"/>
    <mergeCell ref="L18:M18"/>
    <mergeCell ref="B16:D16"/>
    <mergeCell ref="L19:M19"/>
    <mergeCell ref="L20:M20"/>
    <mergeCell ref="L21:M21"/>
    <mergeCell ref="L22:M22"/>
    <mergeCell ref="L23:M23"/>
    <mergeCell ref="L24:M24"/>
    <mergeCell ref="L25:M25"/>
    <mergeCell ref="L26:M26"/>
    <mergeCell ref="L27:M27"/>
    <mergeCell ref="L31:M31"/>
    <mergeCell ref="L32:M32"/>
    <mergeCell ref="L33:M33"/>
    <mergeCell ref="L34:M34"/>
    <mergeCell ref="L35:M35"/>
    <mergeCell ref="L36:M36"/>
    <mergeCell ref="L38:M38"/>
    <mergeCell ref="L39:M39"/>
    <mergeCell ref="L40:M40"/>
    <mergeCell ref="L41:M41"/>
    <mergeCell ref="E42:F42"/>
    <mergeCell ref="L42:M42"/>
    <mergeCell ref="E38:F38"/>
    <mergeCell ref="E41:F41"/>
    <mergeCell ref="C48:D48"/>
    <mergeCell ref="L48:M48"/>
    <mergeCell ref="L43:M43"/>
    <mergeCell ref="L45:M45"/>
    <mergeCell ref="L46:M46"/>
    <mergeCell ref="B47:E47"/>
    <mergeCell ref="L47:M47"/>
    <mergeCell ref="B46:E46"/>
  </mergeCells>
  <phoneticPr fontId="15" type="noConversion"/>
  <pageMargins left="0.78740157480314965" right="0.39370078740157483" top="0.59055118110236227" bottom="0.51181102362204722" header="0.51181102362204722" footer="0.51181102362204722"/>
  <pageSetup paperSize="9" scale="94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0"/>
  <sheetViews>
    <sheetView showGridLines="0" showZeros="0" tabSelected="1" workbookViewId="0">
      <selection activeCell="Q9" sqref="Q9"/>
    </sheetView>
  </sheetViews>
  <sheetFormatPr baseColWidth="10" defaultColWidth="11.453125" defaultRowHeight="13" x14ac:dyDescent="0.3"/>
  <cols>
    <col min="1" max="1" width="13.54296875" style="132" customWidth="1"/>
    <col min="2" max="2" width="3.7265625" style="132" customWidth="1"/>
    <col min="3" max="3" width="8.54296875" style="132" customWidth="1"/>
    <col min="4" max="4" width="7.7265625" style="132" customWidth="1"/>
    <col min="5" max="5" width="3.81640625" style="132" customWidth="1"/>
    <col min="6" max="6" width="8.26953125" style="132" customWidth="1"/>
    <col min="7" max="7" width="1.7265625" style="132" customWidth="1"/>
    <col min="8" max="8" width="5.453125" style="132" customWidth="1"/>
    <col min="9" max="10" width="6.1796875" style="132" customWidth="1"/>
    <col min="11" max="11" width="3" style="132" customWidth="1"/>
    <col min="12" max="12" width="5.7265625" style="132" customWidth="1"/>
    <col min="13" max="13" width="3.81640625" style="132" customWidth="1"/>
    <col min="14" max="14" width="5.7265625" style="132" customWidth="1"/>
    <col min="15" max="15" width="12.7265625" style="132" customWidth="1"/>
    <col min="16" max="16384" width="11.453125" style="132"/>
  </cols>
  <sheetData>
    <row r="1" spans="1:15" ht="20.149999999999999" customHeight="1" x14ac:dyDescent="0.5">
      <c r="A1" s="130" t="s">
        <v>103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350" t="s">
        <v>1</v>
      </c>
      <c r="O1" s="351"/>
    </row>
    <row r="2" spans="1:15" ht="10" customHeight="1" x14ac:dyDescent="0.45">
      <c r="A2" s="133"/>
      <c r="B2" s="134"/>
      <c r="C2" s="134"/>
      <c r="O2" s="135"/>
    </row>
    <row r="3" spans="1:15" ht="13" customHeight="1" x14ac:dyDescent="0.5">
      <c r="A3" s="136"/>
      <c r="D3" s="132" t="s">
        <v>85</v>
      </c>
      <c r="E3" s="361"/>
      <c r="F3" s="361"/>
      <c r="G3" s="361"/>
      <c r="H3" s="361"/>
      <c r="I3" s="137"/>
      <c r="J3" s="137"/>
      <c r="K3" s="333"/>
      <c r="L3" s="333"/>
      <c r="M3" s="138"/>
      <c r="N3" s="359" t="s">
        <v>86</v>
      </c>
      <c r="O3" s="360"/>
    </row>
    <row r="4" spans="1:15" s="141" customFormat="1" ht="12" customHeight="1" x14ac:dyDescent="0.25">
      <c r="A4" s="139"/>
      <c r="B4" s="140"/>
      <c r="D4" s="142"/>
      <c r="E4" s="140"/>
      <c r="K4" s="143" t="s">
        <v>3</v>
      </c>
      <c r="L4" s="144"/>
      <c r="O4" s="145"/>
    </row>
    <row r="5" spans="1:15" ht="18" customHeight="1" x14ac:dyDescent="0.3">
      <c r="A5" s="136" t="s">
        <v>4</v>
      </c>
      <c r="B5" s="372"/>
      <c r="C5" s="338"/>
      <c r="D5" s="338"/>
      <c r="E5" s="338"/>
      <c r="F5" s="338"/>
      <c r="G5" s="338"/>
      <c r="H5" s="338"/>
      <c r="I5" s="338"/>
      <c r="J5" s="338"/>
      <c r="K5" s="339"/>
      <c r="L5" s="148" t="s">
        <v>5</v>
      </c>
      <c r="M5" s="149"/>
      <c r="N5" s="338"/>
      <c r="O5" s="368"/>
    </row>
    <row r="6" spans="1:15" ht="18" customHeight="1" x14ac:dyDescent="0.3">
      <c r="A6" s="136" t="s">
        <v>6</v>
      </c>
      <c r="B6" s="372"/>
      <c r="C6" s="338"/>
      <c r="D6" s="338"/>
      <c r="E6" s="338"/>
      <c r="F6" s="338"/>
      <c r="G6" s="338"/>
      <c r="H6" s="338"/>
      <c r="I6" s="338"/>
      <c r="J6" s="338"/>
      <c r="K6" s="338"/>
      <c r="L6" s="338"/>
      <c r="M6" s="338"/>
      <c r="N6" s="338"/>
      <c r="O6" s="368"/>
    </row>
    <row r="7" spans="1:15" ht="18" customHeight="1" x14ac:dyDescent="0.3">
      <c r="A7" s="136" t="s">
        <v>7</v>
      </c>
      <c r="B7" s="372"/>
      <c r="C7" s="338"/>
      <c r="D7" s="338"/>
      <c r="E7" s="338"/>
      <c r="F7" s="338"/>
      <c r="G7" s="338"/>
      <c r="H7" s="338"/>
      <c r="I7" s="338"/>
      <c r="J7" s="338"/>
      <c r="K7" s="338"/>
      <c r="L7" s="338"/>
      <c r="M7" s="338"/>
      <c r="N7" s="338"/>
      <c r="O7" s="368"/>
    </row>
    <row r="8" spans="1:15" ht="22" customHeight="1" x14ac:dyDescent="0.3">
      <c r="A8" s="136" t="s">
        <v>8</v>
      </c>
      <c r="B8" s="146" t="s">
        <v>9</v>
      </c>
      <c r="C8" s="348"/>
      <c r="D8" s="348"/>
      <c r="E8" s="348"/>
      <c r="F8" s="147" t="s">
        <v>10</v>
      </c>
      <c r="G8" s="349"/>
      <c r="H8" s="349"/>
      <c r="I8" s="349"/>
      <c r="J8" s="349"/>
      <c r="K8" s="349"/>
      <c r="L8" s="147" t="s">
        <v>11</v>
      </c>
      <c r="M8" s="373"/>
      <c r="N8" s="373"/>
      <c r="O8" s="374"/>
    </row>
    <row r="9" spans="1:15" ht="22" customHeight="1" x14ac:dyDescent="0.3">
      <c r="A9" s="136" t="s">
        <v>12</v>
      </c>
      <c r="B9" s="146" t="s">
        <v>9</v>
      </c>
      <c r="C9" s="348"/>
      <c r="D9" s="348"/>
      <c r="E9" s="348"/>
      <c r="F9" s="147" t="s">
        <v>10</v>
      </c>
      <c r="G9" s="349"/>
      <c r="H9" s="338"/>
      <c r="I9" s="338"/>
      <c r="J9" s="338"/>
      <c r="K9" s="338"/>
      <c r="L9" s="147" t="s">
        <v>11</v>
      </c>
      <c r="M9" s="355"/>
      <c r="N9" s="355"/>
      <c r="O9" s="356"/>
    </row>
    <row r="10" spans="1:15" ht="20.149999999999999" customHeight="1" x14ac:dyDescent="0.3">
      <c r="A10" s="150" t="s">
        <v>13</v>
      </c>
      <c r="C10" s="151" t="s">
        <v>14</v>
      </c>
      <c r="D10" s="152"/>
      <c r="E10" s="153" t="s">
        <v>15</v>
      </c>
      <c r="F10" s="153"/>
      <c r="G10" s="153"/>
      <c r="H10" s="153"/>
      <c r="I10" s="153"/>
      <c r="J10" s="153"/>
      <c r="K10" s="153" t="s">
        <v>16</v>
      </c>
      <c r="L10" s="153"/>
      <c r="M10" s="153"/>
      <c r="N10" s="153"/>
      <c r="O10" s="154" t="s">
        <v>17</v>
      </c>
    </row>
    <row r="11" spans="1:15" ht="18" customHeight="1" x14ac:dyDescent="0.3">
      <c r="A11" s="136"/>
      <c r="C11" s="151" t="s">
        <v>18</v>
      </c>
      <c r="D11" s="155"/>
      <c r="E11" s="153" t="s">
        <v>19</v>
      </c>
      <c r="L11" s="363"/>
      <c r="M11" s="363"/>
      <c r="N11" s="363"/>
      <c r="O11" s="364"/>
    </row>
    <row r="12" spans="1:15" ht="8.15" customHeight="1" x14ac:dyDescent="0.3">
      <c r="A12" s="136"/>
      <c r="O12" s="135"/>
    </row>
    <row r="13" spans="1:15" ht="12" customHeight="1" x14ac:dyDescent="0.3">
      <c r="A13" s="157" t="s">
        <v>20</v>
      </c>
      <c r="B13" s="158"/>
      <c r="C13" s="158"/>
      <c r="D13" s="158"/>
      <c r="E13" s="158"/>
      <c r="F13" s="159" t="s">
        <v>21</v>
      </c>
      <c r="G13" s="160"/>
      <c r="H13" s="160"/>
      <c r="I13" s="160"/>
      <c r="J13" s="160"/>
      <c r="K13" s="161"/>
      <c r="L13" s="161"/>
      <c r="M13" s="162"/>
      <c r="N13" s="162"/>
      <c r="O13" s="163"/>
    </row>
    <row r="14" spans="1:15" ht="18" customHeight="1" thickBot="1" x14ac:dyDescent="0.35">
      <c r="A14" s="365"/>
      <c r="B14" s="366"/>
      <c r="C14" s="366"/>
      <c r="D14" s="366"/>
      <c r="E14" s="367"/>
      <c r="F14" s="369"/>
      <c r="G14" s="370"/>
      <c r="H14" s="370"/>
      <c r="I14" s="370"/>
      <c r="J14" s="370"/>
      <c r="K14" s="370"/>
      <c r="L14" s="370"/>
      <c r="M14" s="370"/>
      <c r="N14" s="370"/>
      <c r="O14" s="371"/>
    </row>
    <row r="15" spans="1:15" ht="5.15" customHeight="1" x14ac:dyDescent="0.3">
      <c r="A15" s="136"/>
      <c r="O15" s="135"/>
    </row>
    <row r="16" spans="1:15" ht="17.149999999999999" customHeight="1" x14ac:dyDescent="0.35">
      <c r="A16" s="164" t="s">
        <v>104</v>
      </c>
      <c r="B16" s="333"/>
      <c r="C16" s="333"/>
      <c r="D16" s="333"/>
      <c r="E16" s="165" t="s">
        <v>23</v>
      </c>
      <c r="L16" s="333"/>
      <c r="M16" s="333"/>
      <c r="N16" s="333"/>
      <c r="O16" s="362"/>
    </row>
    <row r="17" spans="1:15" ht="5.15" customHeight="1" thickBot="1" x14ac:dyDescent="0.35">
      <c r="A17" s="166"/>
      <c r="B17" s="167"/>
      <c r="C17" s="167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8"/>
    </row>
    <row r="18" spans="1:15" ht="18" customHeight="1" thickBot="1" x14ac:dyDescent="0.4">
      <c r="A18" s="169" t="s">
        <v>24</v>
      </c>
      <c r="B18" s="151" t="s">
        <v>25</v>
      </c>
      <c r="L18" s="354" t="s">
        <v>26</v>
      </c>
      <c r="M18" s="354"/>
      <c r="N18" s="170" t="s">
        <v>27</v>
      </c>
      <c r="O18" s="171" t="s">
        <v>28</v>
      </c>
    </row>
    <row r="19" spans="1:15" ht="17.149999999999999" customHeight="1" x14ac:dyDescent="0.35">
      <c r="A19" s="172" t="s">
        <v>29</v>
      </c>
      <c r="C19" s="165" t="s">
        <v>30</v>
      </c>
      <c r="F19" s="173"/>
      <c r="G19" s="174"/>
      <c r="H19" s="174"/>
      <c r="I19" s="174"/>
      <c r="J19" s="174"/>
      <c r="L19" s="352">
        <f>F19</f>
        <v>0</v>
      </c>
      <c r="M19" s="353"/>
      <c r="N19" s="175"/>
      <c r="O19" s="176"/>
    </row>
    <row r="20" spans="1:15" ht="17.149999999999999" customHeight="1" x14ac:dyDescent="0.35">
      <c r="A20" s="177" t="s">
        <v>31</v>
      </c>
      <c r="C20" s="178"/>
      <c r="D20" s="179" t="s">
        <v>32</v>
      </c>
      <c r="E20" s="165"/>
      <c r="F20" s="180">
        <v>0.3</v>
      </c>
      <c r="G20" s="181"/>
      <c r="H20" s="181"/>
      <c r="I20" s="181"/>
      <c r="J20" s="181"/>
      <c r="K20" s="135"/>
      <c r="L20" s="334">
        <f>C20*F20</f>
        <v>0</v>
      </c>
      <c r="M20" s="335"/>
      <c r="N20" s="182">
        <v>0</v>
      </c>
      <c r="O20" s="183"/>
    </row>
    <row r="21" spans="1:15" ht="17.149999999999999" customHeight="1" x14ac:dyDescent="0.35">
      <c r="A21" s="136"/>
      <c r="B21" s="165"/>
      <c r="C21" s="165" t="s">
        <v>34</v>
      </c>
      <c r="F21" s="184"/>
      <c r="G21" s="174"/>
      <c r="H21" s="174"/>
      <c r="I21" s="174"/>
      <c r="J21" s="174"/>
      <c r="L21" s="334">
        <f>F21</f>
        <v>0</v>
      </c>
      <c r="M21" s="335"/>
      <c r="N21" s="182">
        <v>0</v>
      </c>
      <c r="O21" s="183"/>
    </row>
    <row r="22" spans="1:15" ht="17.149999999999999" customHeight="1" x14ac:dyDescent="0.35">
      <c r="A22" s="136"/>
      <c r="B22" s="165"/>
      <c r="C22" s="165" t="s">
        <v>36</v>
      </c>
      <c r="F22" s="174"/>
      <c r="G22" s="174"/>
      <c r="H22" s="174"/>
      <c r="I22" s="174"/>
      <c r="J22" s="174"/>
      <c r="L22" s="334"/>
      <c r="M22" s="335"/>
      <c r="N22" s="185"/>
      <c r="O22" s="183"/>
    </row>
    <row r="23" spans="1:15" ht="17.149999999999999" customHeight="1" x14ac:dyDescent="0.35">
      <c r="A23" s="136"/>
      <c r="B23" s="165"/>
      <c r="C23" s="165" t="s">
        <v>38</v>
      </c>
      <c r="F23" s="184"/>
      <c r="G23" s="174"/>
      <c r="H23" s="174"/>
      <c r="I23" s="174"/>
      <c r="J23" s="174"/>
      <c r="L23" s="334"/>
      <c r="M23" s="335"/>
      <c r="N23" s="185"/>
      <c r="O23" s="183"/>
    </row>
    <row r="24" spans="1:15" ht="17.149999999999999" customHeight="1" x14ac:dyDescent="0.35">
      <c r="A24" s="136"/>
      <c r="B24" s="165"/>
      <c r="C24" s="165" t="s">
        <v>39</v>
      </c>
      <c r="F24" s="184"/>
      <c r="G24" s="174"/>
      <c r="H24" s="174"/>
      <c r="I24" s="174"/>
      <c r="J24" s="174"/>
      <c r="L24" s="334">
        <v>0</v>
      </c>
      <c r="M24" s="335"/>
      <c r="N24" s="182"/>
      <c r="O24" s="183"/>
    </row>
    <row r="25" spans="1:15" ht="17.149999999999999" customHeight="1" x14ac:dyDescent="0.35">
      <c r="A25" s="136"/>
      <c r="B25" s="165"/>
      <c r="C25" s="165" t="s">
        <v>41</v>
      </c>
      <c r="F25" s="184"/>
      <c r="G25" s="174"/>
      <c r="H25" s="174"/>
      <c r="I25" s="174"/>
      <c r="J25" s="174"/>
      <c r="L25" s="334">
        <v>0</v>
      </c>
      <c r="M25" s="335"/>
      <c r="N25" s="182"/>
      <c r="O25" s="183"/>
    </row>
    <row r="26" spans="1:15" ht="17.149999999999999" customHeight="1" thickBot="1" x14ac:dyDescent="0.4">
      <c r="A26" s="136"/>
      <c r="B26" s="165"/>
      <c r="C26" s="165" t="s">
        <v>43</v>
      </c>
      <c r="F26" s="184"/>
      <c r="G26" s="174"/>
      <c r="H26" s="174"/>
      <c r="I26" s="174"/>
      <c r="J26" s="174"/>
      <c r="L26" s="334">
        <f t="shared" ref="L26" si="0">F26</f>
        <v>0</v>
      </c>
      <c r="M26" s="335"/>
      <c r="N26" s="185"/>
      <c r="O26" s="183"/>
    </row>
    <row r="27" spans="1:15" ht="17.149999999999999" customHeight="1" thickBot="1" x14ac:dyDescent="0.4">
      <c r="A27" s="136"/>
      <c r="E27" s="186"/>
      <c r="K27" s="187" t="s">
        <v>44</v>
      </c>
      <c r="L27" s="336">
        <f>SUM(L19:M26)</f>
        <v>0</v>
      </c>
      <c r="M27" s="337"/>
      <c r="N27" s="188"/>
      <c r="O27" s="176"/>
    </row>
    <row r="28" spans="1:15" ht="17.149999999999999" customHeight="1" x14ac:dyDescent="0.35">
      <c r="A28" s="189" t="s">
        <v>45</v>
      </c>
      <c r="B28" s="190"/>
      <c r="C28" s="191" t="s">
        <v>46</v>
      </c>
      <c r="D28" s="192">
        <v>14</v>
      </c>
      <c r="E28" s="190"/>
      <c r="F28" s="193" t="s">
        <v>47</v>
      </c>
      <c r="G28" s="193"/>
      <c r="H28" s="194">
        <v>5.6</v>
      </c>
      <c r="I28" s="195">
        <v>11.2</v>
      </c>
      <c r="J28" s="196">
        <v>11.2</v>
      </c>
      <c r="K28" s="197"/>
      <c r="L28" s="198"/>
      <c r="M28" s="199"/>
      <c r="N28" s="188"/>
      <c r="O28" s="176"/>
    </row>
    <row r="29" spans="1:15" ht="17.149999999999999" customHeight="1" x14ac:dyDescent="0.35">
      <c r="A29" s="136"/>
      <c r="C29" s="200" t="s">
        <v>87</v>
      </c>
      <c r="D29" s="201">
        <v>28</v>
      </c>
      <c r="E29" s="186"/>
      <c r="H29" s="151" t="s">
        <v>49</v>
      </c>
      <c r="I29" s="151"/>
      <c r="J29" s="151"/>
      <c r="K29" s="202"/>
      <c r="L29" s="199"/>
      <c r="M29" s="199"/>
      <c r="N29" s="188"/>
      <c r="O29" s="176"/>
    </row>
    <row r="30" spans="1:15" ht="24.75" customHeight="1" thickBot="1" x14ac:dyDescent="0.35">
      <c r="A30" s="172" t="s">
        <v>50</v>
      </c>
      <c r="E30" s="203"/>
      <c r="F30" s="204" t="s">
        <v>51</v>
      </c>
      <c r="H30" s="205" t="s">
        <v>52</v>
      </c>
      <c r="I30" s="205" t="s">
        <v>53</v>
      </c>
      <c r="J30" s="205" t="s">
        <v>54</v>
      </c>
      <c r="K30" s="151"/>
      <c r="L30" s="206"/>
      <c r="N30" s="179"/>
      <c r="O30" s="156"/>
    </row>
    <row r="31" spans="1:15" ht="17.149999999999999" customHeight="1" thickBot="1" x14ac:dyDescent="0.4">
      <c r="A31" s="136"/>
      <c r="B31" s="207"/>
      <c r="C31" s="208" t="s">
        <v>55</v>
      </c>
      <c r="D31" s="209" t="str">
        <f>IF(AND(F31="x",B31&lt;&gt;""),D28,IF(AND(B31&lt;&gt;"",F31=""),D29,""))</f>
        <v/>
      </c>
      <c r="E31" s="210"/>
      <c r="F31" s="211"/>
      <c r="G31" s="212"/>
      <c r="H31" s="213"/>
      <c r="I31" s="213"/>
      <c r="J31" s="213"/>
      <c r="L31" s="357" t="str">
        <f>IF(AND(F31="x",H31="x",I31="x",J31="x"),"0,00 €",IF(AND(F31="x",H31="x",I31="x",J31=""),"0,00 €",IF(AND(F31="x",H31="x",I31="",J31="x"),"0,00 €",IF(AND(F31="x",H31="",I31="x",J31="x"),"0,00 €",IF(AND(F31="",H31="x",I31="x",J31="x"),"0,00 €",IF(AND(F31="x",H31="x",I31="",J31=""),(D31*B31)-(B31*H28),IF(AND(F31="x",H31="",I31="x",J31=""),(D31*B31)-(B31*I28),IF(AND(F31="x",H31="",I31="",J31="x"),(D31*B31)-(B31*I21),IF(AND(F31="",H31="x",I31="x",J31=""),(D31*B31)-(B31*H21)-(B31*I28),IF(AND(F31="",H31="x",I31="",J31="x"),(D31*B31)-(B31*H28)-(B31*I28),IF(AND(F31="",H31="",I31="x",J31="x"),(D31*B31)-(B31*I28*2),IF(AND(F31="",H31="x",I31="",J31=""),(D31*B31)-(B31*H28),IF(AND(F31="",H31="",I31="x",J31=""),(D31*B31)-(B31*I28),IF(AND(F31="",H31="",I31="",J31="x"),(D31*B31)-(B31*I28),IF(AND(B31&lt;&gt;"",F31="",H31="",I31="",J31=""),B31*D31,IF(AND(B31&lt;&gt;"",F31="x",H31="",I31="",J31=""),B31*D31,""))))))))))))))))</f>
        <v/>
      </c>
      <c r="M31" s="358"/>
      <c r="N31" s="175"/>
      <c r="O31" s="214"/>
    </row>
    <row r="32" spans="1:15" ht="17.149999999999999" customHeight="1" thickBot="1" x14ac:dyDescent="0.4">
      <c r="A32" s="136"/>
      <c r="B32" s="215"/>
      <c r="C32" s="208" t="s">
        <v>55</v>
      </c>
      <c r="D32" s="209" t="str">
        <f>IF(AND(F32="x",B32&lt;&gt;""),D28,IF(AND(B32&lt;&gt;"",F32=""),D29,""))</f>
        <v/>
      </c>
      <c r="E32" s="210"/>
      <c r="F32" s="211"/>
      <c r="G32" s="212"/>
      <c r="H32" s="213"/>
      <c r="I32" s="213"/>
      <c r="J32" s="213"/>
      <c r="L32" s="357" t="str">
        <f>IF(AND(F32="x",H32="x",I32="x",J32="x"),"0,00 €",IF(AND(F32="x",H32="x",I32="x",J32=""),"0,00 €",IF(AND(F32="x",H32="x",I32="",J32="x"),"0,00 €",IF(AND(F32="x",H32="",I32="x",J32="x"),"0,00 €",IF(AND(F32="",H32="x",I32="x",J32="x"),"0,00 €",IF(AND(F32="x",H32="x",I32="",J32=""),(D32*B32)-(B32*H28),IF(AND(F32="x",H32="",I32="x",J32=""),(D32*B32)-(B32*I28),IF(AND(F32="x",H32="",I32="",J32="x"),(D32*B32)-(B32*I28),IF(AND(F32="",H32="x",I32="x",J32=""),(D32*B32)-(B32*H28)-(B32*I28),IF(AND(F32="",H32="x",I32="",J32="x"),(D32*B32)-(B32*H28)-(B32*I28),IF(AND(F32="",H32="",I32="x",J32="x"),(D32*B32)-(B32*I28*2),IF(AND(F32="",H32="x",I32="",J32=""),(D32*B32)-(B32*H28),IF(AND(F32="",H32="",I32="x",J32=""),(D32*B32)-(B32*I28),IF(AND(F32="",H32="",I32="",J32="x"),(D32*B32)-(B32*I28),IF(AND(B32&lt;&gt;"",F32="",H32="",I32="",J32=""),B32*D32,IF(AND(B32&lt;&gt;"",F32="x",H32="",I32="",J32=""),B32*D32,""))))))))))))))))</f>
        <v/>
      </c>
      <c r="M32" s="358"/>
      <c r="N32" s="216">
        <v>0</v>
      </c>
      <c r="O32" s="217"/>
    </row>
    <row r="33" spans="1:15" ht="17.149999999999999" customHeight="1" thickBot="1" x14ac:dyDescent="0.4">
      <c r="A33" s="136"/>
      <c r="B33" s="218"/>
      <c r="C33" s="218" t="s">
        <v>55</v>
      </c>
      <c r="D33" s="209" t="str">
        <f>IF(AND(F33="x",B33&lt;&gt;""),D28,IF(AND(B33&lt;&gt;"",F33=""),D29,""))</f>
        <v/>
      </c>
      <c r="E33" s="210"/>
      <c r="F33" s="211"/>
      <c r="G33" s="212"/>
      <c r="H33" s="219"/>
      <c r="I33" s="219"/>
      <c r="J33" s="219"/>
      <c r="L33" s="357" t="str">
        <f>IF(AND(F33="x",H33="x",I33="x",J33="x"),"0,00 €",IF(AND(F33="x",H33="x",I33="x",J33=""),"0,00 €",IF(AND(F33="x",H33="x",I33="",J33="x"),"0,00 €",IF(AND(F33="x",H33="",I33="x",J33="x"),"0,00 €",IF(AND(F33="",H33="x",I33="x",J33="x"),"0,00 €",IF(AND(F33="x",H33="x",I33="",J33=""),(D33*B33)-(B33*H28),IF(AND(F33="x",H33="",I33="x",J33=""),(D33*B33)-(B33*I28),IF(AND(F33="x",H33="",I33="",J33="x"),(D33*B33)-(B33*I28),IF(AND(F33="",H33="x",I33="x",J33=""),(D33*B33)-(B33*H28)-(B33*I28),IF(AND(F33="",H33="x",I33="",J33="x"),(D33*B33)-(B33*H28)-(B33*I28),IF(AND(F33="",H33="",I33="x",J33="x"),(D33*B33)-(B33*I28*2),IF(AND(F33="",H33="x",I33="",J33=""),(D33*B33)-(B33*H28),IF(AND(F33="",H33="",I33="x",J33=""),(D33*B33)-(B33*I28),IF(AND(F33="",H33="",I33="",J33="x"),(D33*B33)-(B33*I28),IF(AND(B33&lt;&gt;"",F33="",H33="",I33="",J33=""),B33*D33,IF(AND(B33&lt;&gt;"",F33="x",H33="",I33="",J33=""),B33*D33,""))))))))))))))))</f>
        <v/>
      </c>
      <c r="M33" s="358"/>
      <c r="N33" s="175"/>
      <c r="O33" s="220"/>
    </row>
    <row r="34" spans="1:15" ht="17.149999999999999" customHeight="1" thickBot="1" x14ac:dyDescent="0.4">
      <c r="A34" s="136"/>
      <c r="B34" s="221"/>
      <c r="C34" s="218" t="s">
        <v>57</v>
      </c>
      <c r="D34" s="209" t="str">
        <f>IF(AND(F34="x",B34&lt;&gt;""),D28,IF(AND(B34&lt;&gt;"",F34=""),D29,""))</f>
        <v/>
      </c>
      <c r="E34" s="210"/>
      <c r="F34" s="211"/>
      <c r="G34" s="222"/>
      <c r="H34" s="223"/>
      <c r="I34" s="191"/>
      <c r="J34" s="191"/>
      <c r="L34" s="357" t="str">
        <f>IF(AND(F34="x",H34="x",I34="x",J34="x"),"0,00 €",IF(AND(F34="x",H34="x",I34="x",J34=""),"0,00 €",IF(AND(F34="x",H34="x",I34="",J34="x"),"0,00 €",IF(AND(F34="x",H34="",I34="x",J34="x"),"0,00 €",IF(AND(F34="",H34="x",I34="x",J34="x"),"0,00 €",IF(AND(F34="x",H34="x",I34="",J34=""),(D34*B34)-(B34*H28),IF(AND(F34="x",H34="",I34="x",J34=""),(D34*B34)-(B34*I28),IF(AND(F34="x",H34="",I34="",J34="x"),(D34*B34)-(B34*I28),IF(AND(F34="",H34="x",I34="x",J34=""),(D34*B34)-(B34*H28)-(B34*I28),IF(AND(F34="",H34="x",I34="",J34="x"),(D34*B34)-(B34*H28)-(B34*I28),IF(AND(F34="",H34="",I34="x",J34="x"),(D34*B34)-(B34*I28*2),IF(AND(F34="",H34="x",I34="",J34=""),(D34*B34)-(B34*H28),IF(AND(F34="",H34="",I34="x",J34=""),(D34*B34)-(B34*I28),IF(AND(F34="",H34="",I34="",J34="x"),(D34*B34)-(B34*I28),IF(AND(B34&lt;&gt;"",F34="",H34="",I34="",J34=""),B34*D34,IF(AND(B34&lt;&gt;"",F34="x",H34="",I34="",J34=""),B34*D34,""))))))))))))))))</f>
        <v/>
      </c>
      <c r="M34" s="358"/>
      <c r="N34" s="175"/>
      <c r="O34" s="220"/>
    </row>
    <row r="35" spans="1:15" ht="17.149999999999999" customHeight="1" thickBot="1" x14ac:dyDescent="0.4">
      <c r="A35" s="136"/>
      <c r="B35" s="215"/>
      <c r="C35" s="218" t="s">
        <v>57</v>
      </c>
      <c r="D35" s="209" t="str">
        <f>IF(AND(F35="x",B35&lt;&gt;""),D28,IF(AND(B35&lt;&gt;"",F35=""),D29,""))</f>
        <v/>
      </c>
      <c r="E35" s="210"/>
      <c r="F35" s="211"/>
      <c r="G35" s="212"/>
      <c r="H35" s="219"/>
      <c r="I35" s="219"/>
      <c r="J35" s="219"/>
      <c r="L35" s="357" t="str">
        <f>IF(AND(F35="x",H35="x",I35="x",J35="x"),"0,00 €",IF(AND(F35="x",H35="x",I35="x",J35=""),"0,00 €",IF(AND(F35="x",H35="x",I35="",J35="x"),"0,00 €",IF(AND(F35="x",H35="",I35="x",J35="x"),"0,00 €",IF(AND(F35="",H35="x",I35="x",J35="x"),"0,00 €",IF(AND(F35="x",H35="x",I35="",J35=""),(D35*B35)-(B35*H28),IF(AND(F35="x",H35="",I35="x",J35=""),(D35*B35)-(B35*I28),IF(AND(F35="x",H35="",I35="",J35="x"),(D35*B35)-(B35*I28),IF(AND(F35="",H35="x",I35="x",J35=""),(D35*B35)-(B35*H28)-(B35*I28),IF(AND(F35="",H35="x",I35="",J35="x"),(D35*B35)-(B35*H28)-(B35*I28),IF(AND(F35="",H35="",I35="x",J35="x"),(D35*B35)-(B35*I28*2),IF(AND(F35="",H35="x",I35="",J35=""),(D35*B35)-(B35*H28),IF(AND(F35="",H35="",I35="x",J35=""),(D35*B35)-(B35*I28),IF(AND(F35="",H35="",I35="",J35="x"),(D35*B35)-(B35*I28),IF(AND(B35&lt;&gt;"",F35="",H35="",I35="",J35=""),B35*D35,IF(AND(B35&lt;&gt;"",F35="x",H35="",I35="",J35=""),B35*D35,""))))))))))))))))</f>
        <v/>
      </c>
      <c r="M35" s="358"/>
      <c r="N35" s="175"/>
      <c r="O35" s="220"/>
    </row>
    <row r="36" spans="1:15" ht="17.149999999999999" customHeight="1" thickBot="1" x14ac:dyDescent="0.4">
      <c r="A36" s="136"/>
      <c r="C36" s="224"/>
      <c r="D36" s="225"/>
      <c r="E36" s="226"/>
      <c r="F36" s="225" t="s">
        <v>59</v>
      </c>
      <c r="G36" s="227"/>
      <c r="H36" s="227"/>
      <c r="I36" s="227"/>
      <c r="J36" s="228"/>
      <c r="K36" s="187" t="s">
        <v>60</v>
      </c>
      <c r="L36" s="336">
        <f>SUM(L31:M35)</f>
        <v>0</v>
      </c>
      <c r="M36" s="337"/>
      <c r="N36" s="179"/>
      <c r="O36" s="229"/>
    </row>
    <row r="37" spans="1:15" ht="15" customHeight="1" x14ac:dyDescent="0.3">
      <c r="A37" s="172" t="s">
        <v>61</v>
      </c>
      <c r="B37" s="230"/>
      <c r="N37" s="179"/>
      <c r="O37" s="156"/>
    </row>
    <row r="38" spans="1:15" ht="17.149999999999999" customHeight="1" x14ac:dyDescent="0.35">
      <c r="A38" s="231" t="s">
        <v>62</v>
      </c>
      <c r="B38" s="232"/>
      <c r="C38" s="132" t="s">
        <v>63</v>
      </c>
      <c r="E38" s="340"/>
      <c r="F38" s="340"/>
      <c r="G38" s="174"/>
      <c r="H38" s="174"/>
      <c r="I38" s="174"/>
      <c r="J38" s="174"/>
      <c r="L38" s="334">
        <f>B38*E38</f>
        <v>0</v>
      </c>
      <c r="M38" s="335"/>
      <c r="N38" s="233">
        <v>7.0000000000000007E-2</v>
      </c>
      <c r="O38" s="156"/>
    </row>
    <row r="39" spans="1:15" ht="17.149999999999999" customHeight="1" x14ac:dyDescent="0.35">
      <c r="A39" s="231"/>
      <c r="B39" s="232"/>
      <c r="C39" s="132" t="s">
        <v>63</v>
      </c>
      <c r="E39" s="173"/>
      <c r="F39" s="173"/>
      <c r="G39" s="174"/>
      <c r="H39" s="174"/>
      <c r="I39" s="174"/>
      <c r="J39" s="174"/>
      <c r="L39" s="334">
        <f>B39*E39</f>
        <v>0</v>
      </c>
      <c r="M39" s="335"/>
      <c r="N39" s="233">
        <v>0.19</v>
      </c>
      <c r="O39" s="156"/>
    </row>
    <row r="40" spans="1:15" ht="17.149999999999999" customHeight="1" x14ac:dyDescent="0.35">
      <c r="A40" s="231"/>
      <c r="B40" s="232"/>
      <c r="C40" s="132" t="s">
        <v>63</v>
      </c>
      <c r="E40" s="173"/>
      <c r="F40" s="173"/>
      <c r="G40" s="174"/>
      <c r="H40" s="174"/>
      <c r="I40" s="174"/>
      <c r="J40" s="174"/>
      <c r="L40" s="334">
        <f>B40*E40</f>
        <v>0</v>
      </c>
      <c r="M40" s="335"/>
      <c r="N40" s="234"/>
      <c r="O40" s="156"/>
    </row>
    <row r="41" spans="1:15" ht="17.149999999999999" customHeight="1" x14ac:dyDescent="0.45">
      <c r="A41" s="231" t="s">
        <v>64</v>
      </c>
      <c r="B41" s="232"/>
      <c r="C41" s="132" t="s">
        <v>65</v>
      </c>
      <c r="E41" s="341">
        <f>-H28</f>
        <v>-5.6</v>
      </c>
      <c r="F41" s="341"/>
      <c r="G41" s="235"/>
      <c r="H41" s="174"/>
      <c r="I41" s="174"/>
      <c r="J41" s="174"/>
      <c r="K41" s="134" t="s">
        <v>66</v>
      </c>
      <c r="L41" s="334">
        <f>B41*E41</f>
        <v>0</v>
      </c>
      <c r="M41" s="335"/>
      <c r="N41" s="182">
        <v>0</v>
      </c>
      <c r="O41" s="236"/>
    </row>
    <row r="42" spans="1:15" ht="17.149999999999999" customHeight="1" thickBot="1" x14ac:dyDescent="0.4">
      <c r="A42" s="231" t="s">
        <v>68</v>
      </c>
      <c r="B42" s="232"/>
      <c r="C42" s="132" t="s">
        <v>69</v>
      </c>
      <c r="E42" s="346">
        <v>20</v>
      </c>
      <c r="F42" s="347"/>
      <c r="G42" s="187"/>
      <c r="H42" s="187"/>
      <c r="I42" s="187"/>
      <c r="J42" s="187"/>
      <c r="K42" s="179"/>
      <c r="L42" s="334">
        <f>B42*E42</f>
        <v>0</v>
      </c>
      <c r="M42" s="335"/>
      <c r="N42" s="182">
        <v>0</v>
      </c>
      <c r="O42" s="183"/>
    </row>
    <row r="43" spans="1:15" ht="18" customHeight="1" thickBot="1" x14ac:dyDescent="0.4">
      <c r="A43" s="136"/>
      <c r="K43" s="187" t="s">
        <v>60</v>
      </c>
      <c r="L43" s="336">
        <f>SUM(L38:M42)</f>
        <v>0</v>
      </c>
      <c r="M43" s="337"/>
      <c r="N43" s="187"/>
      <c r="O43" s="237"/>
    </row>
    <row r="44" spans="1:15" ht="18" customHeight="1" thickBot="1" x14ac:dyDescent="0.35">
      <c r="A44" s="136"/>
      <c r="L44" s="238"/>
      <c r="M44" s="238"/>
      <c r="O44" s="135"/>
    </row>
    <row r="45" spans="1:15" ht="18" customHeight="1" thickBot="1" x14ac:dyDescent="0.4">
      <c r="A45" s="239" t="s">
        <v>71</v>
      </c>
      <c r="B45" s="240"/>
      <c r="C45" s="240"/>
      <c r="D45" s="240"/>
      <c r="E45" s="241"/>
      <c r="F45" s="242"/>
      <c r="G45" s="242"/>
      <c r="H45" s="242"/>
      <c r="I45" s="242"/>
      <c r="J45" s="242"/>
      <c r="K45" s="187" t="s">
        <v>72</v>
      </c>
      <c r="L45" s="336">
        <f>L27+L36+L43</f>
        <v>0</v>
      </c>
      <c r="M45" s="337"/>
      <c r="N45" s="243" t="s">
        <v>73</v>
      </c>
      <c r="O45" s="244"/>
    </row>
    <row r="46" spans="1:15" ht="20.149999999999999" customHeight="1" thickBot="1" x14ac:dyDescent="0.4">
      <c r="A46" s="245" t="s">
        <v>74</v>
      </c>
      <c r="B46" s="342"/>
      <c r="C46" s="342"/>
      <c r="D46" s="342"/>
      <c r="E46" s="343"/>
      <c r="F46" s="242"/>
      <c r="G46" s="242"/>
      <c r="H46" s="242"/>
      <c r="I46" s="242"/>
      <c r="J46" s="242"/>
      <c r="K46" s="235" t="s">
        <v>75</v>
      </c>
      <c r="L46" s="344"/>
      <c r="M46" s="345"/>
      <c r="N46" s="165" t="s">
        <v>76</v>
      </c>
      <c r="O46" s="246"/>
    </row>
    <row r="47" spans="1:15" ht="19.5" customHeight="1" thickBot="1" x14ac:dyDescent="0.4">
      <c r="A47" s="245" t="s">
        <v>77</v>
      </c>
      <c r="B47" s="338"/>
      <c r="C47" s="338"/>
      <c r="D47" s="338"/>
      <c r="E47" s="339"/>
      <c r="K47" s="187" t="s">
        <v>78</v>
      </c>
      <c r="L47" s="336">
        <f>L45-L46</f>
        <v>0</v>
      </c>
      <c r="M47" s="337"/>
      <c r="N47" s="187"/>
      <c r="O47" s="247"/>
    </row>
    <row r="48" spans="1:15" s="251" customFormat="1" ht="24" customHeight="1" x14ac:dyDescent="0.3">
      <c r="A48" s="248"/>
      <c r="B48" s="132"/>
      <c r="C48" s="332"/>
      <c r="D48" s="333"/>
      <c r="E48" s="132"/>
      <c r="F48" s="132"/>
      <c r="G48" s="132"/>
      <c r="H48" s="132"/>
      <c r="I48" s="249"/>
      <c r="J48" s="249"/>
      <c r="K48" s="249"/>
      <c r="L48" s="332"/>
      <c r="M48" s="332"/>
      <c r="N48" s="249"/>
      <c r="O48" s="250"/>
    </row>
    <row r="49" spans="1:15" s="251" customFormat="1" ht="10.5" customHeight="1" x14ac:dyDescent="0.25">
      <c r="A49" s="252" t="s">
        <v>79</v>
      </c>
      <c r="B49" s="253" t="s">
        <v>80</v>
      </c>
      <c r="D49" s="251" t="s">
        <v>81</v>
      </c>
      <c r="E49" s="253"/>
      <c r="F49" s="253"/>
      <c r="I49" s="251" t="s">
        <v>82</v>
      </c>
      <c r="L49" s="253"/>
      <c r="N49" s="251" t="s">
        <v>83</v>
      </c>
      <c r="O49" s="254"/>
    </row>
    <row r="50" spans="1:15" ht="13.5" thickBot="1" x14ac:dyDescent="0.35">
      <c r="A50" s="255" t="s">
        <v>84</v>
      </c>
      <c r="B50" s="256"/>
      <c r="C50" s="256"/>
      <c r="D50" s="256" t="s">
        <v>84</v>
      </c>
      <c r="E50" s="256"/>
      <c r="F50" s="256"/>
      <c r="G50" s="256"/>
      <c r="H50" s="256"/>
      <c r="I50" s="256" t="s">
        <v>84</v>
      </c>
      <c r="J50" s="256"/>
      <c r="K50" s="256"/>
      <c r="L50" s="256"/>
      <c r="M50" s="256"/>
      <c r="N50" s="256" t="s">
        <v>84</v>
      </c>
      <c r="O50" s="257"/>
    </row>
  </sheetData>
  <mergeCells count="51">
    <mergeCell ref="E3:H3"/>
    <mergeCell ref="L35:M35"/>
    <mergeCell ref="L16:O16"/>
    <mergeCell ref="B16:D16"/>
    <mergeCell ref="L11:O11"/>
    <mergeCell ref="A14:E14"/>
    <mergeCell ref="L26:M26"/>
    <mergeCell ref="L34:M34"/>
    <mergeCell ref="L33:M33"/>
    <mergeCell ref="N5:O5"/>
    <mergeCell ref="F14:O14"/>
    <mergeCell ref="B5:K5"/>
    <mergeCell ref="B7:O7"/>
    <mergeCell ref="M8:O8"/>
    <mergeCell ref="B6:O6"/>
    <mergeCell ref="C8:E8"/>
    <mergeCell ref="N1:O1"/>
    <mergeCell ref="L38:M38"/>
    <mergeCell ref="L41:M41"/>
    <mergeCell ref="L19:M19"/>
    <mergeCell ref="L22:M22"/>
    <mergeCell ref="L36:M36"/>
    <mergeCell ref="L18:M18"/>
    <mergeCell ref="M9:O9"/>
    <mergeCell ref="K3:L3"/>
    <mergeCell ref="L32:M32"/>
    <mergeCell ref="L27:M27"/>
    <mergeCell ref="L31:M31"/>
    <mergeCell ref="L20:M20"/>
    <mergeCell ref="L24:M24"/>
    <mergeCell ref="L25:M25"/>
    <mergeCell ref="N3:O3"/>
    <mergeCell ref="C9:E9"/>
    <mergeCell ref="G9:K9"/>
    <mergeCell ref="G8:K8"/>
    <mergeCell ref="L39:M39"/>
    <mergeCell ref="L40:M40"/>
    <mergeCell ref="C48:D48"/>
    <mergeCell ref="L48:M48"/>
    <mergeCell ref="L21:M21"/>
    <mergeCell ref="L23:M23"/>
    <mergeCell ref="L47:M47"/>
    <mergeCell ref="L42:M42"/>
    <mergeCell ref="L43:M43"/>
    <mergeCell ref="B47:E47"/>
    <mergeCell ref="E38:F38"/>
    <mergeCell ref="E41:F41"/>
    <mergeCell ref="B46:E46"/>
    <mergeCell ref="L45:M45"/>
    <mergeCell ref="L46:M46"/>
    <mergeCell ref="E42:F42"/>
  </mergeCells>
  <phoneticPr fontId="15" type="noConversion"/>
  <pageMargins left="0.78740157480314965" right="0.39370078740157483" top="0.6692913385826772" bottom="0.19685039370078741" header="0.39370078740157483" footer="0"/>
  <pageSetup paperSize="9" scale="94" orientation="portrait" r:id="rId1"/>
  <headerFooter alignWithMargins="0"/>
  <ignoredErrors>
    <ignoredError sqref="L2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7"/>
  <sheetViews>
    <sheetView showGridLines="0" workbookViewId="0">
      <selection sqref="A1:XFD1048576"/>
    </sheetView>
  </sheetViews>
  <sheetFormatPr baseColWidth="10" defaultColWidth="11.453125" defaultRowHeight="13" x14ac:dyDescent="0.3"/>
  <cols>
    <col min="1" max="1" width="9.7265625" style="132" customWidth="1"/>
    <col min="2" max="2" width="29.453125" style="132" customWidth="1"/>
    <col min="3" max="4" width="10.7265625" style="179" customWidth="1"/>
    <col min="5" max="6" width="10.7265625" style="132" customWidth="1"/>
    <col min="7" max="7" width="11.1796875" style="132" customWidth="1"/>
    <col min="8" max="16384" width="11.453125" style="132"/>
  </cols>
  <sheetData>
    <row r="1" spans="1:7" x14ac:dyDescent="0.3">
      <c r="A1" s="258"/>
    </row>
    <row r="3" spans="1:7" ht="18.5" x14ac:dyDescent="0.45">
      <c r="A3" s="134" t="s">
        <v>88</v>
      </c>
      <c r="C3" s="259"/>
      <c r="D3" s="260"/>
      <c r="E3" s="261"/>
    </row>
    <row r="4" spans="1:7" ht="15.5" x14ac:dyDescent="0.35">
      <c r="B4" s="262"/>
      <c r="C4" s="263"/>
    </row>
    <row r="5" spans="1:7" ht="13.5" thickBot="1" x14ac:dyDescent="0.35"/>
    <row r="6" spans="1:7" s="179" customFormat="1" ht="15.5" x14ac:dyDescent="0.35">
      <c r="A6" s="264" t="s">
        <v>89</v>
      </c>
      <c r="B6" s="265" t="s">
        <v>90</v>
      </c>
      <c r="C6" s="265" t="s">
        <v>91</v>
      </c>
      <c r="D6" s="265" t="s">
        <v>91</v>
      </c>
      <c r="E6" s="265" t="s">
        <v>92</v>
      </c>
      <c r="F6" s="265" t="s">
        <v>93</v>
      </c>
      <c r="G6" s="266" t="s">
        <v>94</v>
      </c>
    </row>
    <row r="7" spans="1:7" ht="16" thickBot="1" x14ac:dyDescent="0.4">
      <c r="A7" s="267"/>
      <c r="B7" s="268" t="s">
        <v>95</v>
      </c>
      <c r="C7" s="268" t="s">
        <v>96</v>
      </c>
      <c r="D7" s="268" t="s">
        <v>97</v>
      </c>
      <c r="E7" s="268" t="s">
        <v>98</v>
      </c>
      <c r="F7" s="268" t="s">
        <v>99</v>
      </c>
      <c r="G7" s="269" t="s">
        <v>100</v>
      </c>
    </row>
    <row r="8" spans="1:7" ht="25" customHeight="1" x14ac:dyDescent="0.3">
      <c r="A8" s="270"/>
      <c r="B8" s="271"/>
      <c r="C8" s="272"/>
      <c r="D8" s="272"/>
      <c r="E8" s="273"/>
      <c r="F8" s="273"/>
      <c r="G8" s="274"/>
    </row>
    <row r="9" spans="1:7" ht="25" customHeight="1" x14ac:dyDescent="0.3">
      <c r="A9" s="275"/>
      <c r="B9" s="276"/>
      <c r="C9" s="277"/>
      <c r="D9" s="277"/>
      <c r="E9" s="278"/>
      <c r="F9" s="278"/>
      <c r="G9" s="279"/>
    </row>
    <row r="10" spans="1:7" ht="25" customHeight="1" x14ac:dyDescent="0.3">
      <c r="A10" s="275"/>
      <c r="B10" s="276"/>
      <c r="C10" s="277"/>
      <c r="D10" s="277"/>
      <c r="E10" s="278"/>
      <c r="F10" s="278"/>
      <c r="G10" s="279"/>
    </row>
    <row r="11" spans="1:7" ht="25" customHeight="1" x14ac:dyDescent="0.3">
      <c r="A11" s="275"/>
      <c r="B11" s="276"/>
      <c r="C11" s="277"/>
      <c r="D11" s="277"/>
      <c r="E11" s="278"/>
      <c r="F11" s="278"/>
      <c r="G11" s="279"/>
    </row>
    <row r="12" spans="1:7" ht="25" customHeight="1" x14ac:dyDescent="0.3">
      <c r="A12" s="275"/>
      <c r="B12" s="276"/>
      <c r="C12" s="277"/>
      <c r="D12" s="277"/>
      <c r="E12" s="278"/>
      <c r="F12" s="278"/>
      <c r="G12" s="279"/>
    </row>
    <row r="13" spans="1:7" ht="25" customHeight="1" x14ac:dyDescent="0.3">
      <c r="A13" s="275"/>
      <c r="B13" s="276"/>
      <c r="C13" s="277"/>
      <c r="D13" s="277"/>
      <c r="E13" s="278"/>
      <c r="F13" s="278"/>
      <c r="G13" s="279"/>
    </row>
    <row r="14" spans="1:7" ht="25" customHeight="1" x14ac:dyDescent="0.3">
      <c r="A14" s="275"/>
      <c r="B14" s="276"/>
      <c r="C14" s="277"/>
      <c r="D14" s="277"/>
      <c r="E14" s="278"/>
      <c r="F14" s="278"/>
      <c r="G14" s="279"/>
    </row>
    <row r="15" spans="1:7" ht="25" customHeight="1" x14ac:dyDescent="0.3">
      <c r="A15" s="275"/>
      <c r="B15" s="276"/>
      <c r="C15" s="277"/>
      <c r="D15" s="277"/>
      <c r="E15" s="278"/>
      <c r="F15" s="278"/>
      <c r="G15" s="279"/>
    </row>
    <row r="16" spans="1:7" ht="25" customHeight="1" x14ac:dyDescent="0.3">
      <c r="A16" s="275"/>
      <c r="B16" s="276"/>
      <c r="C16" s="277"/>
      <c r="D16" s="277"/>
      <c r="E16" s="278"/>
      <c r="F16" s="278"/>
      <c r="G16" s="279"/>
    </row>
    <row r="17" spans="1:7" ht="25" customHeight="1" x14ac:dyDescent="0.3">
      <c r="A17" s="275"/>
      <c r="B17" s="276"/>
      <c r="C17" s="277"/>
      <c r="D17" s="277"/>
      <c r="E17" s="278"/>
      <c r="F17" s="278"/>
      <c r="G17" s="279"/>
    </row>
    <row r="18" spans="1:7" ht="25" customHeight="1" x14ac:dyDescent="0.3">
      <c r="A18" s="275"/>
      <c r="B18" s="276"/>
      <c r="C18" s="277"/>
      <c r="D18" s="277"/>
      <c r="E18" s="278"/>
      <c r="F18" s="278"/>
      <c r="G18" s="279"/>
    </row>
    <row r="19" spans="1:7" ht="25" customHeight="1" x14ac:dyDescent="0.3">
      <c r="A19" s="275"/>
      <c r="B19" s="276"/>
      <c r="C19" s="277"/>
      <c r="D19" s="277"/>
      <c r="E19" s="278"/>
      <c r="F19" s="278"/>
      <c r="G19" s="279"/>
    </row>
    <row r="20" spans="1:7" ht="25" customHeight="1" x14ac:dyDescent="0.3">
      <c r="A20" s="275"/>
      <c r="B20" s="276"/>
      <c r="C20" s="277"/>
      <c r="D20" s="277"/>
      <c r="E20" s="278"/>
      <c r="F20" s="278"/>
      <c r="G20" s="279"/>
    </row>
    <row r="21" spans="1:7" ht="25" customHeight="1" x14ac:dyDescent="0.3">
      <c r="A21" s="275"/>
      <c r="B21" s="276"/>
      <c r="C21" s="277"/>
      <c r="D21" s="277"/>
      <c r="E21" s="278"/>
      <c r="F21" s="278"/>
      <c r="G21" s="279"/>
    </row>
    <row r="22" spans="1:7" ht="25" customHeight="1" x14ac:dyDescent="0.3">
      <c r="A22" s="275"/>
      <c r="B22" s="276"/>
      <c r="C22" s="277"/>
      <c r="D22" s="277"/>
      <c r="E22" s="278"/>
      <c r="F22" s="278"/>
      <c r="G22" s="279"/>
    </row>
    <row r="23" spans="1:7" ht="25" customHeight="1" x14ac:dyDescent="0.3">
      <c r="A23" s="275"/>
      <c r="B23" s="276"/>
      <c r="C23" s="277"/>
      <c r="D23" s="277"/>
      <c r="E23" s="278"/>
      <c r="F23" s="278"/>
      <c r="G23" s="279"/>
    </row>
    <row r="24" spans="1:7" ht="25" customHeight="1" x14ac:dyDescent="0.3">
      <c r="A24" s="275"/>
      <c r="B24" s="276"/>
      <c r="C24" s="277"/>
      <c r="D24" s="277"/>
      <c r="E24" s="278"/>
      <c r="F24" s="278"/>
      <c r="G24" s="279"/>
    </row>
    <row r="25" spans="1:7" ht="25" customHeight="1" x14ac:dyDescent="0.3">
      <c r="A25" s="275"/>
      <c r="B25" s="276"/>
      <c r="C25" s="277"/>
      <c r="D25" s="277"/>
      <c r="E25" s="278"/>
      <c r="F25" s="278"/>
      <c r="G25" s="279"/>
    </row>
    <row r="26" spans="1:7" ht="25" customHeight="1" x14ac:dyDescent="0.3">
      <c r="A26" s="275"/>
      <c r="B26" s="276"/>
      <c r="C26" s="277"/>
      <c r="D26" s="277"/>
      <c r="E26" s="278"/>
      <c r="F26" s="278"/>
      <c r="G26" s="279"/>
    </row>
    <row r="27" spans="1:7" ht="25" customHeight="1" x14ac:dyDescent="0.3">
      <c r="A27" s="275"/>
      <c r="B27" s="276"/>
      <c r="C27" s="277"/>
      <c r="D27" s="277"/>
      <c r="E27" s="278"/>
      <c r="F27" s="278"/>
      <c r="G27" s="279"/>
    </row>
    <row r="28" spans="1:7" ht="25" customHeight="1" x14ac:dyDescent="0.3">
      <c r="A28" s="275"/>
      <c r="B28" s="276"/>
      <c r="C28" s="277"/>
      <c r="D28" s="277"/>
      <c r="E28" s="278"/>
      <c r="F28" s="278"/>
      <c r="G28" s="279"/>
    </row>
    <row r="29" spans="1:7" ht="25" customHeight="1" thickBot="1" x14ac:dyDescent="0.35">
      <c r="A29" s="280"/>
      <c r="B29" s="281"/>
      <c r="C29" s="282"/>
      <c r="D29" s="282"/>
      <c r="E29" s="283"/>
      <c r="F29" s="283"/>
      <c r="G29" s="284"/>
    </row>
    <row r="30" spans="1:7" ht="18" customHeight="1" x14ac:dyDescent="0.3">
      <c r="A30" s="132" t="s">
        <v>101</v>
      </c>
    </row>
    <row r="31" spans="1:7" ht="25" customHeight="1" x14ac:dyDescent="0.35">
      <c r="A31" s="262"/>
      <c r="D31" s="263"/>
    </row>
    <row r="32" spans="1:7" ht="15" customHeight="1" x14ac:dyDescent="0.3">
      <c r="C32" s="285" t="s">
        <v>102</v>
      </c>
      <c r="D32" s="286"/>
      <c r="E32" s="162"/>
      <c r="F32" s="162"/>
    </row>
    <row r="33" spans="1:4" ht="18" customHeight="1" x14ac:dyDescent="0.3"/>
    <row r="34" spans="1:4" ht="18" customHeight="1" x14ac:dyDescent="0.3"/>
    <row r="35" spans="1:4" ht="18" customHeight="1" x14ac:dyDescent="0.3"/>
    <row r="36" spans="1:4" ht="18.75" customHeight="1" x14ac:dyDescent="0.3"/>
    <row r="37" spans="1:4" x14ac:dyDescent="0.3">
      <c r="A37" s="152"/>
      <c r="B37" s="151"/>
      <c r="C37" s="152"/>
      <c r="D37" s="152"/>
    </row>
  </sheetData>
  <phoneticPr fontId="15" type="noConversion"/>
  <pageMargins left="0.6692913385826772" right="0.27559055118110237" top="0.78740157480314965" bottom="0.78740157480314965" header="0.51181102362204722" footer="0.51181102362204722"/>
  <pageSetup paperSize="9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590584F008B584192894C74E6E25455" ma:contentTypeVersion="14" ma:contentTypeDescription="Ein neues Dokument erstellen." ma:contentTypeScope="" ma:versionID="e1022ae8454732f99018f31cee3afa20">
  <xsd:schema xmlns:xsd="http://www.w3.org/2001/XMLSchema" xmlns:xs="http://www.w3.org/2001/XMLSchema" xmlns:p="http://schemas.microsoft.com/office/2006/metadata/properties" xmlns:ns2="4cab7cb0-685b-4347-8a11-4e3d62859d30" xmlns:ns3="ce109c73-d928-4487-be3a-db052e908fcc" targetNamespace="http://schemas.microsoft.com/office/2006/metadata/properties" ma:root="true" ma:fieldsID="49c3265aca523bb1e8ba98667f39974a" ns2:_="" ns3:_="">
    <xsd:import namespace="4cab7cb0-685b-4347-8a11-4e3d62859d30"/>
    <xsd:import namespace="ce109c73-d928-4487-be3a-db052e908fc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ab7cb0-685b-4347-8a11-4e3d62859d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Bildmarkierungen" ma:readOnly="false" ma:fieldId="{5cf76f15-5ced-4ddc-b409-7134ff3c332f}" ma:taxonomyMulti="true" ma:sspId="a7832143-d6e3-43c7-a8d3-0d3b276556e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109c73-d928-4487-be3a-db052e908fc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19f0397-21a3-40cb-a1ba-416f1f222d78}" ma:internalName="TaxCatchAll" ma:showField="CatchAllData" ma:web="ce109c73-d928-4487-be3a-db052e908f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ab7cb0-685b-4347-8a11-4e3d62859d30">
      <Terms xmlns="http://schemas.microsoft.com/office/infopath/2007/PartnerControls"/>
    </lcf76f155ced4ddcb4097134ff3c332f>
    <TaxCatchAll xmlns="ce109c73-d928-4487-be3a-db052e908fcc" xsi:nil="true"/>
  </documentManagement>
</p:properties>
</file>

<file path=customXml/itemProps1.xml><?xml version="1.0" encoding="utf-8"?>
<ds:datastoreItem xmlns:ds="http://schemas.openxmlformats.org/officeDocument/2006/customXml" ds:itemID="{FCE088DA-42FA-45F5-9126-644103BF30B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903DF4-8205-4DAC-A9FE-062981F4C8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ab7cb0-685b-4347-8a11-4e3d62859d30"/>
    <ds:schemaRef ds:uri="ce109c73-d928-4487-be3a-db052e908f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B8F2E77-AA88-4213-9AF3-0AA8085BE86E}">
  <ds:schemaRefs>
    <ds:schemaRef ds:uri="http://schemas.openxmlformats.org/package/2006/metadata/core-properties"/>
    <ds:schemaRef ds:uri="http://schemas.microsoft.com/office/infopath/2007/PartnerControls"/>
    <ds:schemaRef ds:uri="ce109c73-d928-4487-be3a-db052e908fcc"/>
    <ds:schemaRef ds:uri="http://schemas.microsoft.com/office/2006/documentManagement/types"/>
    <ds:schemaRef ds:uri="http://schemas.microsoft.com/office/2006/metadata/properties"/>
    <ds:schemaRef ds:uri="4cab7cb0-685b-4347-8a11-4e3d62859d30"/>
    <ds:schemaRef ds:uri="http://purl.org/dc/elements/1.1/"/>
    <ds:schemaRef ds:uri="http://www.w3.org/XML/1998/namespace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Antrag</vt:lpstr>
      <vt:lpstr>Formel</vt:lpstr>
      <vt:lpstr>Anlage</vt:lpstr>
      <vt:lpstr>Anlage!Druckbereich</vt:lpstr>
      <vt:lpstr>Antrag!Druckbereich</vt:lpstr>
      <vt:lpstr>Formel!Druckbereich</vt:lpstr>
    </vt:vector>
  </TitlesOfParts>
  <Manager/>
  <Company>Mitteldeutscher Rundfunk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Bosse</dc:creator>
  <cp:keywords/>
  <dc:description/>
  <cp:lastModifiedBy>Claudia Heinrich</cp:lastModifiedBy>
  <cp:revision/>
  <cp:lastPrinted>2026-01-08T13:50:02Z</cp:lastPrinted>
  <dcterms:created xsi:type="dcterms:W3CDTF">1999-01-04T13:34:13Z</dcterms:created>
  <dcterms:modified xsi:type="dcterms:W3CDTF">2026-01-08T13:53:21Z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0x0101002590584F008B584192894C74E6E25455</vt:lpwstr>
  </property>
  <property fmtid="{D5CDD505-2E9C-101B-9397-08002B2CF9AE}" pid="3" name="MediaServiceImageTags">
    <vt:lpwstr/>
  </property>
</Properties>
</file>